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<sst xmlns="http://schemas.openxmlformats.org/spreadsheetml/2006/main" count="31" uniqueCount="27">
  <si>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VARIABELEN</t>
  </si>
  <si>
    <t>STARTWAARDEN</t>
  </si>
  <si>
    <t>MODELFORMULES</t>
  </si>
  <si>
    <t>tijd</t>
  </si>
  <si>
    <t>t</t>
  </si>
  <si>
    <t>t := t + 1</t>
  </si>
  <si>
    <t>stapgrootte tijd</t>
  </si>
  <si>
    <t>RESULTATEN</t>
  </si>
  <si>
    <t>tijd t</t>
  </si>
  <si>
    <t>G</t>
  </si>
  <si>
    <t>Z</t>
  </si>
  <si>
    <t>I</t>
  </si>
  <si>
    <t>aantal immune personen</t>
  </si>
  <si>
    <t>aantal gezonde personen</t>
  </si>
  <si>
    <t>aantal zieke personen</t>
  </si>
  <si>
    <t>totaal</t>
  </si>
  <si>
    <t>totaal aantal personen</t>
  </si>
  <si>
    <t>dagen</t>
  </si>
  <si>
    <t>MODEL: Verbeterd griepmodel</t>
  </si>
  <si>
    <t>PARAMETERS</t>
  </si>
  <si>
    <t>overdraagkans</t>
  </si>
  <si>
    <t>ziek naar immuun</t>
  </si>
  <si>
    <t>gezond naar ziek</t>
  </si>
  <si>
    <t>kansen</t>
  </si>
  <si>
    <t>I(t+1) := I(t) + 0,25*Z(t)</t>
  </si>
  <si>
    <t>G(t+1) := G(t) – 0,002*G(t)*0,05*Z(t)</t>
  </si>
  <si>
    <t>Z(t+1) := Z(t) – 0,25*Z(t) + 0,002*G(t)*0,05*Z(t)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</si>
</sst>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178" fontId="0" fillId="0" borderId="9" xfId="0" applyNumberFormat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Aantal zieke personen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Blad1!$A$11:$A$111</c:f>
              <c:numCache/>
            </c:numRef>
          </c:xVal>
          <c:yVal>
            <c:numRef>
              <c:f>Blad1!$C$11:$C$111</c:f>
              <c:numCache/>
            </c:numRef>
          </c:yVal>
          <c:smooth val="0"/>
        </c:ser>
        <c:axId val="17779943"/>
        <c:axId val="25801760"/>
      </c:scatterChart>
      <c:valAx>
        <c:axId val="177799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(dagen)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crossBetween val="midCat"/>
        <c:dispUnits/>
        <c:majorUnit val="10"/>
      </c:val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aantal zieken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16</xdr:col>
      <xdr:colOff>0</xdr:colOff>
      <xdr:row>36</xdr:row>
      <xdr:rowOff>152400</xdr:rowOff>
    </xdr:to>
    <xdr:graphicFrame>
      <xdr:nvGraphicFramePr>
        <xdr:cNvPr id="1" name="Chart 9"/>
        <xdr:cNvGraphicFramePr/>
      </xdr:nvGraphicFramePr>
      <xdr:xfrm>
        <a:off x="2752725" y="1495425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140625" style="0" customWidth="1"/>
    <col min="2" max="2" width="9.421875" style="14" customWidth="1"/>
    <col min="3" max="3" width="8.421875" style="14" customWidth="1"/>
    <col min="4" max="4" width="8.57421875" style="14" customWidth="1"/>
    <col min="5" max="5" width="9.421875" style="14" customWidth="1"/>
    <col min="6" max="6" width="9.28125" style="14" customWidth="1"/>
    <col min="7" max="7" width="16.7109375" style="14" customWidth="1"/>
    <col min="8" max="8" width="10.7109375" style="14" customWidth="1"/>
    <col min="9" max="11" width="10.7109375" style="0" customWidth="1"/>
  </cols>
  <sheetData>
    <row r="1" spans="1:16" ht="13.5" thickBo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5" thickBot="1">
      <c r="A2" s="1" t="s">
        <v>0</v>
      </c>
      <c r="B2" s="11"/>
      <c r="C2" s="11"/>
      <c r="D2" s="12"/>
      <c r="E2" s="19" t="s">
        <v>1</v>
      </c>
      <c r="F2" s="13"/>
      <c r="G2" s="19" t="s">
        <v>19</v>
      </c>
      <c r="H2" s="13"/>
      <c r="I2" s="25" t="s">
        <v>2</v>
      </c>
      <c r="J2" s="26"/>
      <c r="K2" s="26"/>
      <c r="L2" s="26"/>
      <c r="M2" s="26"/>
      <c r="N2" s="26"/>
      <c r="O2" s="26"/>
      <c r="P2" s="26"/>
    </row>
    <row r="3" spans="1:15" ht="12.75">
      <c r="A3" s="3" t="s">
        <v>3</v>
      </c>
      <c r="D3" s="15" t="s">
        <v>4</v>
      </c>
      <c r="E3" s="16">
        <v>0</v>
      </c>
      <c r="F3" s="15" t="s">
        <v>17</v>
      </c>
      <c r="G3" s="21"/>
      <c r="H3" s="20"/>
      <c r="I3" t="s">
        <v>5</v>
      </c>
      <c r="L3" s="5"/>
      <c r="M3" s="5"/>
      <c r="N3" s="5"/>
      <c r="O3" s="5"/>
    </row>
    <row r="4" spans="1:15" ht="12.75">
      <c r="A4" s="3" t="s">
        <v>6</v>
      </c>
      <c r="D4" s="15"/>
      <c r="E4" s="16">
        <v>1</v>
      </c>
      <c r="F4" s="15" t="s">
        <v>17</v>
      </c>
      <c r="G4" s="21"/>
      <c r="H4" s="15"/>
      <c r="L4" s="5"/>
      <c r="M4" s="5"/>
      <c r="N4" s="5"/>
      <c r="O4" s="5"/>
    </row>
    <row r="5" spans="1:15" ht="12.75">
      <c r="A5" s="3" t="s">
        <v>16</v>
      </c>
      <c r="D5" s="15"/>
      <c r="E5" s="16">
        <v>100000</v>
      </c>
      <c r="F5" s="15"/>
      <c r="G5" s="21"/>
      <c r="H5" s="15" t="s">
        <v>23</v>
      </c>
      <c r="L5" s="5"/>
      <c r="M5" s="5"/>
      <c r="N5" s="5"/>
      <c r="O5" s="5"/>
    </row>
    <row r="6" spans="1:15" ht="12.75">
      <c r="A6" s="3" t="s">
        <v>13</v>
      </c>
      <c r="D6" s="15" t="s">
        <v>9</v>
      </c>
      <c r="E6" s="16"/>
      <c r="F6" s="15"/>
      <c r="G6" s="21" t="s">
        <v>22</v>
      </c>
      <c r="H6" s="22">
        <v>0.0002</v>
      </c>
      <c r="I6" t="s">
        <v>25</v>
      </c>
      <c r="L6" s="5"/>
      <c r="M6" s="5"/>
      <c r="N6" s="5"/>
      <c r="O6" s="5"/>
    </row>
    <row r="7" spans="1:15" ht="12.75">
      <c r="A7" s="3" t="s">
        <v>14</v>
      </c>
      <c r="D7" s="15" t="s">
        <v>10</v>
      </c>
      <c r="E7" s="16">
        <v>100</v>
      </c>
      <c r="F7" s="15"/>
      <c r="G7" s="21" t="s">
        <v>21</v>
      </c>
      <c r="H7" s="22">
        <v>0.025</v>
      </c>
      <c r="I7" t="s">
        <v>26</v>
      </c>
      <c r="L7" s="5"/>
      <c r="M7" s="5"/>
      <c r="N7" s="5"/>
      <c r="O7" s="5"/>
    </row>
    <row r="8" spans="1:15" ht="12.75">
      <c r="A8" s="5" t="s">
        <v>12</v>
      </c>
      <c r="D8" s="15" t="s">
        <v>11</v>
      </c>
      <c r="E8" s="6">
        <v>10</v>
      </c>
      <c r="F8" s="15"/>
      <c r="G8" s="21" t="s">
        <v>20</v>
      </c>
      <c r="H8" s="22">
        <v>0.05</v>
      </c>
      <c r="I8" t="s">
        <v>24</v>
      </c>
      <c r="L8" s="5"/>
      <c r="M8" s="5"/>
      <c r="N8" s="5"/>
      <c r="O8" s="5"/>
    </row>
    <row r="9" spans="1:16" ht="13.5" thickBot="1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8" ht="13.5" thickBot="1">
      <c r="A10" s="4" t="s">
        <v>8</v>
      </c>
      <c r="B10" s="8" t="s">
        <v>9</v>
      </c>
      <c r="C10" s="8" t="s">
        <v>10</v>
      </c>
      <c r="D10" s="9" t="s">
        <v>11</v>
      </c>
      <c r="E10" s="10" t="s">
        <v>15</v>
      </c>
      <c r="F10" s="6"/>
      <c r="G10" s="6"/>
      <c r="H10" s="6"/>
    </row>
    <row r="11" spans="1:8" ht="12.75">
      <c r="A11" s="7">
        <f>$E$3</f>
        <v>0</v>
      </c>
      <c r="B11" s="17">
        <f>$E$5-$E$7-$E$8</f>
        <v>99890</v>
      </c>
      <c r="C11" s="17">
        <f>$E$7</f>
        <v>100</v>
      </c>
      <c r="D11" s="17">
        <f>$E$8</f>
        <v>10</v>
      </c>
      <c r="E11" s="17">
        <f>$E$5</f>
        <v>100000</v>
      </c>
      <c r="F11" s="16"/>
      <c r="G11" s="16"/>
      <c r="H11" s="16"/>
    </row>
    <row r="12" spans="1:5" ht="12.75">
      <c r="A12" s="2">
        <f aca="true" t="shared" si="0" ref="A12:A23">A11+$E$4</f>
        <v>1</v>
      </c>
      <c r="B12" s="18">
        <f>B11-$H$6*$H$8*B11*C11</f>
        <v>99790.11</v>
      </c>
      <c r="C12" s="18">
        <f>C11-$H$7*C11+$H$6*$H$8*B11*C11</f>
        <v>197.39000000000001</v>
      </c>
      <c r="D12" s="18">
        <f>D11+$H$7*C11</f>
        <v>12.5</v>
      </c>
      <c r="E12" s="17">
        <f>$E$5</f>
        <v>100000</v>
      </c>
    </row>
    <row r="13" spans="1:5" ht="12.75">
      <c r="A13" s="2">
        <f t="shared" si="0"/>
        <v>2</v>
      </c>
      <c r="B13" s="18">
        <f aca="true" t="shared" si="1" ref="B13:B76">B12-$H$6*$H$8*B12*C12</f>
        <v>99593.134301871</v>
      </c>
      <c r="C13" s="18">
        <f aca="true" t="shared" si="2" ref="C13:C76">C12-$H$7*C12+$H$6*$H$8*B12*C12</f>
        <v>389.43094812900006</v>
      </c>
      <c r="D13" s="18">
        <f aca="true" t="shared" si="3" ref="D13:D76">D12+$H$7*C12</f>
        <v>17.43475</v>
      </c>
      <c r="E13" s="17">
        <f aca="true" t="shared" si="4" ref="E13:E76">$E$5</f>
        <v>100000</v>
      </c>
    </row>
    <row r="14" spans="1:5" ht="12.75">
      <c r="A14" s="2">
        <f t="shared" si="0"/>
        <v>3</v>
      </c>
      <c r="B14" s="18">
        <f t="shared" si="1"/>
        <v>99205.28781468784</v>
      </c>
      <c r="C14" s="18">
        <f t="shared" si="2"/>
        <v>767.5416616089396</v>
      </c>
      <c r="D14" s="18">
        <f t="shared" si="3"/>
        <v>27.170523703225</v>
      </c>
      <c r="E14" s="17">
        <f t="shared" si="4"/>
        <v>100000</v>
      </c>
    </row>
    <row r="15" spans="1:5" ht="12.75">
      <c r="A15" s="2">
        <f t="shared" si="0"/>
        <v>4</v>
      </c>
      <c r="B15" s="18">
        <f t="shared" si="1"/>
        <v>98443.84590019105</v>
      </c>
      <c r="C15" s="18">
        <f t="shared" si="2"/>
        <v>1509.7950345655022</v>
      </c>
      <c r="D15" s="18">
        <f t="shared" si="3"/>
        <v>46.3590652434485</v>
      </c>
      <c r="E15" s="17">
        <f t="shared" si="4"/>
        <v>100000</v>
      </c>
    </row>
    <row r="16" spans="1:5" ht="12.75">
      <c r="A16" s="2">
        <f t="shared" si="0"/>
        <v>5</v>
      </c>
      <c r="B16" s="18">
        <f t="shared" si="1"/>
        <v>96957.54560295465</v>
      </c>
      <c r="C16" s="18">
        <f t="shared" si="2"/>
        <v>2958.350455937764</v>
      </c>
      <c r="D16" s="18">
        <f t="shared" si="3"/>
        <v>84.10394110758605</v>
      </c>
      <c r="E16" s="17">
        <f t="shared" si="4"/>
        <v>100000</v>
      </c>
    </row>
    <row r="17" spans="1:5" ht="12.75">
      <c r="A17" s="2">
        <f t="shared" si="0"/>
        <v>6</v>
      </c>
      <c r="B17" s="18">
        <f t="shared" si="1"/>
        <v>94089.20161054358</v>
      </c>
      <c r="C17" s="18">
        <f t="shared" si="2"/>
        <v>5752.735686950395</v>
      </c>
      <c r="D17" s="18">
        <f t="shared" si="3"/>
        <v>158.06270250603015</v>
      </c>
      <c r="E17" s="17">
        <f t="shared" si="4"/>
        <v>100000</v>
      </c>
    </row>
    <row r="18" spans="1:5" ht="12.75">
      <c r="A18" s="2">
        <f t="shared" si="0"/>
        <v>7</v>
      </c>
      <c r="B18" s="18">
        <f t="shared" si="1"/>
        <v>88676.49853192714</v>
      </c>
      <c r="C18" s="18">
        <f t="shared" si="2"/>
        <v>11021.620373393082</v>
      </c>
      <c r="D18" s="18">
        <f t="shared" si="3"/>
        <v>301.88109467979</v>
      </c>
      <c r="E18" s="17">
        <f t="shared" si="4"/>
        <v>100000</v>
      </c>
    </row>
    <row r="19" spans="1:5" ht="12.75">
      <c r="A19" s="2">
        <f t="shared" si="0"/>
        <v>8</v>
      </c>
      <c r="B19" s="18">
        <f t="shared" si="1"/>
        <v>78902.91150332063</v>
      </c>
      <c r="C19" s="18">
        <f t="shared" si="2"/>
        <v>20519.666892664754</v>
      </c>
      <c r="D19" s="18">
        <f t="shared" si="3"/>
        <v>577.4216040146171</v>
      </c>
      <c r="E19" s="17">
        <f t="shared" si="4"/>
        <v>100000</v>
      </c>
    </row>
    <row r="20" spans="1:5" ht="12.75">
      <c r="A20" s="2">
        <f t="shared" si="0"/>
        <v>9</v>
      </c>
      <c r="B20" s="18">
        <f t="shared" si="1"/>
        <v>62712.296894225175</v>
      </c>
      <c r="C20" s="18">
        <f t="shared" si="2"/>
        <v>36197.289829443594</v>
      </c>
      <c r="D20" s="18">
        <f t="shared" si="3"/>
        <v>1090.413276331236</v>
      </c>
      <c r="E20" s="17">
        <f t="shared" si="4"/>
        <v>100000</v>
      </c>
    </row>
    <row r="21" spans="1:5" ht="12.75">
      <c r="A21" s="2">
        <f t="shared" si="0"/>
        <v>10</v>
      </c>
      <c r="B21" s="18">
        <f t="shared" si="1"/>
        <v>40012.14502872133</v>
      </c>
      <c r="C21" s="18">
        <f t="shared" si="2"/>
        <v>57992.50944921135</v>
      </c>
      <c r="D21" s="18">
        <f t="shared" si="3"/>
        <v>1995.3455220673259</v>
      </c>
      <c r="E21" s="17">
        <f t="shared" si="4"/>
        <v>100000</v>
      </c>
    </row>
    <row r="22" spans="1:5" ht="12.75">
      <c r="A22" s="2">
        <f t="shared" si="0"/>
        <v>11</v>
      </c>
      <c r="B22" s="18">
        <f t="shared" si="1"/>
        <v>16808.098042107962</v>
      </c>
      <c r="C22" s="18">
        <f t="shared" si="2"/>
        <v>79746.74369959443</v>
      </c>
      <c r="D22" s="18">
        <f t="shared" si="3"/>
        <v>3445.15825829761</v>
      </c>
      <c r="E22" s="17">
        <f t="shared" si="4"/>
        <v>100000</v>
      </c>
    </row>
    <row r="23" spans="1:5" ht="12.75">
      <c r="A23" s="2">
        <f t="shared" si="0"/>
        <v>12</v>
      </c>
      <c r="B23" s="18">
        <f t="shared" si="1"/>
        <v>3404.1871756915752</v>
      </c>
      <c r="C23" s="18">
        <f t="shared" si="2"/>
        <v>91156.98597352096</v>
      </c>
      <c r="D23" s="18">
        <f t="shared" si="3"/>
        <v>5438.826850787471</v>
      </c>
      <c r="E23" s="17">
        <f t="shared" si="4"/>
        <v>100000</v>
      </c>
    </row>
    <row r="24" spans="1:5" ht="12.75">
      <c r="A24" s="2">
        <f aca="true" t="shared" si="5" ref="A24:A51">A23+$E$4</f>
        <v>13</v>
      </c>
      <c r="B24" s="18">
        <f t="shared" si="1"/>
        <v>301.03274943400675</v>
      </c>
      <c r="C24" s="18">
        <f t="shared" si="2"/>
        <v>91981.2157504405</v>
      </c>
      <c r="D24" s="18">
        <f t="shared" si="3"/>
        <v>7717.751500125495</v>
      </c>
      <c r="E24" s="17">
        <f t="shared" si="4"/>
        <v>100000</v>
      </c>
    </row>
    <row r="25" spans="1:5" ht="12.75">
      <c r="A25" s="2">
        <f t="shared" si="5"/>
        <v>14</v>
      </c>
      <c r="B25" s="18">
        <f t="shared" si="1"/>
        <v>24.139166697630003</v>
      </c>
      <c r="C25" s="18">
        <f t="shared" si="2"/>
        <v>89958.57893941586</v>
      </c>
      <c r="D25" s="18">
        <f t="shared" si="3"/>
        <v>10017.281893886508</v>
      </c>
      <c r="E25" s="17">
        <f t="shared" si="4"/>
        <v>100000</v>
      </c>
    </row>
    <row r="26" spans="1:5" ht="12.75">
      <c r="A26" s="2">
        <f t="shared" si="5"/>
        <v>15</v>
      </c>
      <c r="B26" s="18">
        <f t="shared" si="1"/>
        <v>2.4239153686253303</v>
      </c>
      <c r="C26" s="18">
        <f t="shared" si="2"/>
        <v>87731.32971725948</v>
      </c>
      <c r="D26" s="18">
        <f t="shared" si="3"/>
        <v>12266.246367371905</v>
      </c>
      <c r="E26" s="17">
        <f t="shared" si="4"/>
        <v>100000</v>
      </c>
    </row>
    <row r="27" spans="1:5" ht="12.75">
      <c r="A27" s="2">
        <f t="shared" si="5"/>
        <v>16</v>
      </c>
      <c r="B27" s="18">
        <f t="shared" si="1"/>
        <v>0.2973821845093161</v>
      </c>
      <c r="C27" s="18">
        <f t="shared" si="2"/>
        <v>85540.1730075121</v>
      </c>
      <c r="D27" s="18">
        <f t="shared" si="3"/>
        <v>14459.529610303392</v>
      </c>
      <c r="E27" s="17">
        <f t="shared" si="4"/>
        <v>100000</v>
      </c>
    </row>
    <row r="28" spans="1:5" ht="12.75">
      <c r="A28" s="2">
        <f t="shared" si="5"/>
        <v>17</v>
      </c>
      <c r="B28" s="18">
        <f t="shared" si="1"/>
        <v>0.04300094938652821</v>
      </c>
      <c r="C28" s="18">
        <f t="shared" si="2"/>
        <v>83401.92306355941</v>
      </c>
      <c r="D28" s="18">
        <f t="shared" si="3"/>
        <v>16598.033935491196</v>
      </c>
      <c r="E28" s="17">
        <f t="shared" si="4"/>
        <v>100000</v>
      </c>
    </row>
    <row r="29" spans="1:5" ht="12.75">
      <c r="A29" s="2">
        <f t="shared" si="5"/>
        <v>18</v>
      </c>
      <c r="B29" s="18">
        <f t="shared" si="1"/>
        <v>0.007137330662575825</v>
      </c>
      <c r="C29" s="18">
        <f t="shared" si="2"/>
        <v>81316.91085058916</v>
      </c>
      <c r="D29" s="18">
        <f t="shared" si="3"/>
        <v>18683.08201208018</v>
      </c>
      <c r="E29" s="17">
        <f t="shared" si="4"/>
        <v>100000</v>
      </c>
    </row>
    <row r="30" spans="1:5" ht="12.75">
      <c r="A30" s="2">
        <f t="shared" si="5"/>
        <v>19</v>
      </c>
      <c r="B30" s="18">
        <f t="shared" si="1"/>
        <v>0.001333473850577276</v>
      </c>
      <c r="C30" s="18">
        <f t="shared" si="2"/>
        <v>79283.99388318125</v>
      </c>
      <c r="D30" s="18">
        <f t="shared" si="3"/>
        <v>20716.00478334491</v>
      </c>
      <c r="E30" s="17">
        <f t="shared" si="4"/>
        <v>100000</v>
      </c>
    </row>
    <row r="31" spans="1:5" ht="12.75">
      <c r="A31" s="2">
        <f t="shared" si="5"/>
        <v>20</v>
      </c>
      <c r="B31" s="18">
        <f t="shared" si="1"/>
        <v>0.00027624252445176706</v>
      </c>
      <c r="C31" s="18">
        <f t="shared" si="2"/>
        <v>77301.89509333305</v>
      </c>
      <c r="D31" s="18">
        <f t="shared" si="3"/>
        <v>22698.10463042444</v>
      </c>
      <c r="E31" s="17">
        <f t="shared" si="4"/>
        <v>100000</v>
      </c>
    </row>
    <row r="32" spans="1:5" ht="12.75">
      <c r="A32" s="2">
        <f t="shared" si="5"/>
        <v>21</v>
      </c>
      <c r="B32" s="18">
        <f t="shared" si="1"/>
        <v>6.270181799688718E-05</v>
      </c>
      <c r="C32" s="18">
        <f t="shared" si="2"/>
        <v>75369.34792954044</v>
      </c>
      <c r="D32" s="18">
        <f t="shared" si="3"/>
        <v>24630.652007757766</v>
      </c>
      <c r="E32" s="17">
        <f t="shared" si="4"/>
        <v>100000</v>
      </c>
    </row>
    <row r="33" spans="1:5" ht="12.75">
      <c r="A33" s="2">
        <f t="shared" si="5"/>
        <v>22</v>
      </c>
      <c r="B33" s="18">
        <f t="shared" si="1"/>
        <v>1.544386663266607E-05</v>
      </c>
      <c r="C33" s="18">
        <f t="shared" si="2"/>
        <v>73485.11427855988</v>
      </c>
      <c r="D33" s="18">
        <f t="shared" si="3"/>
        <v>26514.885705996276</v>
      </c>
      <c r="E33" s="17">
        <f t="shared" si="4"/>
        <v>100000</v>
      </c>
    </row>
    <row r="34" spans="1:5" ht="12.75">
      <c r="A34" s="2">
        <f t="shared" si="5"/>
        <v>23</v>
      </c>
      <c r="B34" s="18">
        <f t="shared" si="1"/>
        <v>4.094923588623029E-06</v>
      </c>
      <c r="C34" s="18">
        <f t="shared" si="2"/>
        <v>71647.98643294482</v>
      </c>
      <c r="D34" s="18">
        <f t="shared" si="3"/>
        <v>28352.013562960274</v>
      </c>
      <c r="E34" s="17">
        <f t="shared" si="4"/>
        <v>100000</v>
      </c>
    </row>
    <row r="35" spans="1:5" ht="12.75">
      <c r="A35" s="2">
        <f t="shared" si="5"/>
        <v>24</v>
      </c>
      <c r="B35" s="18">
        <f t="shared" si="1"/>
        <v>1.1609932914069442E-06</v>
      </c>
      <c r="C35" s="18">
        <f t="shared" si="2"/>
        <v>69856.78677505512</v>
      </c>
      <c r="D35" s="18">
        <f t="shared" si="3"/>
        <v>30143.213223783896</v>
      </c>
      <c r="E35" s="17">
        <f t="shared" si="4"/>
        <v>100000</v>
      </c>
    </row>
    <row r="36" spans="1:5" ht="12.75">
      <c r="A36" s="2">
        <f t="shared" si="5"/>
        <v>25</v>
      </c>
      <c r="B36" s="18">
        <f t="shared" si="1"/>
        <v>3.4996068335610073E-07</v>
      </c>
      <c r="C36" s="18">
        <f t="shared" si="2"/>
        <v>68110.36710648978</v>
      </c>
      <c r="D36" s="18">
        <f t="shared" si="3"/>
        <v>31889.632893160273</v>
      </c>
      <c r="E36" s="17">
        <f t="shared" si="4"/>
        <v>100000</v>
      </c>
    </row>
    <row r="37" spans="1:5" ht="12.75">
      <c r="A37" s="2">
        <f t="shared" si="5"/>
        <v>26</v>
      </c>
      <c r="B37" s="18">
        <f t="shared" si="1"/>
        <v>1.1160117719388023E-07</v>
      </c>
      <c r="C37" s="18">
        <f t="shared" si="2"/>
        <v>66407.6079290659</v>
      </c>
      <c r="D37" s="18">
        <f t="shared" si="3"/>
        <v>33592.39207082252</v>
      </c>
      <c r="E37" s="17">
        <f t="shared" si="4"/>
        <v>100000</v>
      </c>
    </row>
    <row r="38" spans="1:5" ht="12.75">
      <c r="A38" s="2">
        <f t="shared" si="5"/>
        <v>27</v>
      </c>
      <c r="B38" s="18">
        <f t="shared" si="1"/>
        <v>3.748950499874613E-08</v>
      </c>
      <c r="C38" s="18">
        <f t="shared" si="2"/>
        <v>64747.41773091336</v>
      </c>
      <c r="D38" s="18">
        <f t="shared" si="3"/>
        <v>35252.58226904917</v>
      </c>
      <c r="E38" s="17">
        <f t="shared" si="4"/>
        <v>100000</v>
      </c>
    </row>
    <row r="39" spans="1:5" ht="12.75">
      <c r="A39" s="2">
        <f t="shared" si="5"/>
        <v>28</v>
      </c>
      <c r="B39" s="18">
        <f t="shared" si="1"/>
        <v>1.3216018591956327E-08</v>
      </c>
      <c r="C39" s="18">
        <f t="shared" si="2"/>
        <v>63128.732287664796</v>
      </c>
      <c r="D39" s="18">
        <f t="shared" si="3"/>
        <v>36871.267712322006</v>
      </c>
      <c r="E39" s="17">
        <f t="shared" si="4"/>
        <v>100000</v>
      </c>
    </row>
    <row r="40" spans="1:5" ht="12.75">
      <c r="A40" s="2">
        <f t="shared" si="5"/>
        <v>29</v>
      </c>
      <c r="B40" s="18">
        <f t="shared" si="1"/>
        <v>4.872913595952209E-09</v>
      </c>
      <c r="C40" s="18">
        <f t="shared" si="2"/>
        <v>61550.51398048152</v>
      </c>
      <c r="D40" s="18">
        <f t="shared" si="3"/>
        <v>38449.48601951363</v>
      </c>
      <c r="E40" s="17">
        <f t="shared" si="4"/>
        <v>100000</v>
      </c>
    </row>
    <row r="41" spans="1:5" ht="12.75">
      <c r="A41" s="2">
        <f t="shared" si="5"/>
        <v>30</v>
      </c>
      <c r="B41" s="18">
        <f t="shared" si="1"/>
        <v>1.87361023181886E-09</v>
      </c>
      <c r="C41" s="18">
        <f t="shared" si="2"/>
        <v>60011.75113097248</v>
      </c>
      <c r="D41" s="18">
        <f t="shared" si="3"/>
        <v>39988.248869025665</v>
      </c>
      <c r="E41" s="17">
        <f t="shared" si="4"/>
        <v>100000</v>
      </c>
    </row>
    <row r="42" spans="1:5" ht="12.75">
      <c r="A42" s="2">
        <f t="shared" si="5"/>
        <v>31</v>
      </c>
      <c r="B42" s="18">
        <f t="shared" si="1"/>
        <v>7.49223922335289E-10</v>
      </c>
      <c r="C42" s="18">
        <f t="shared" si="2"/>
        <v>58511.4573526993</v>
      </c>
      <c r="D42" s="18">
        <f t="shared" si="3"/>
        <v>41488.542647299975</v>
      </c>
      <c r="E42" s="17">
        <f t="shared" si="4"/>
        <v>100000</v>
      </c>
    </row>
    <row r="43" spans="1:5" ht="12.75">
      <c r="A43" s="2">
        <f t="shared" si="5"/>
        <v>32</v>
      </c>
      <c r="B43" s="18">
        <f t="shared" si="1"/>
        <v>3.108420865418555E-10</v>
      </c>
      <c r="C43" s="18">
        <f t="shared" si="2"/>
        <v>57048.67091888225</v>
      </c>
      <c r="D43" s="18">
        <f t="shared" si="3"/>
        <v>42951.32908111746</v>
      </c>
      <c r="E43" s="17">
        <f t="shared" si="4"/>
        <v>100000</v>
      </c>
    </row>
    <row r="44" spans="1:5" ht="12.75">
      <c r="A44" s="2">
        <f t="shared" si="5"/>
        <v>33</v>
      </c>
      <c r="B44" s="18">
        <f t="shared" si="1"/>
        <v>1.3351080751320515E-10</v>
      </c>
      <c r="C44" s="18">
        <f t="shared" si="2"/>
        <v>55622.45414591037</v>
      </c>
      <c r="D44" s="18">
        <f t="shared" si="3"/>
        <v>44377.54585408951</v>
      </c>
      <c r="E44" s="17">
        <f t="shared" si="4"/>
        <v>100000</v>
      </c>
    </row>
    <row r="45" spans="1:5" ht="12.75">
      <c r="A45" s="2">
        <f t="shared" si="5"/>
        <v>34</v>
      </c>
      <c r="B45" s="18">
        <f t="shared" si="1"/>
        <v>5.924881982433795E-11</v>
      </c>
      <c r="C45" s="18">
        <f t="shared" si="2"/>
        <v>54231.89279226268</v>
      </c>
      <c r="D45" s="18">
        <f t="shared" si="3"/>
        <v>45768.107207737274</v>
      </c>
      <c r="E45" s="17">
        <f t="shared" si="4"/>
        <v>100000</v>
      </c>
    </row>
    <row r="46" spans="1:5" ht="12.75">
      <c r="A46" s="2">
        <f t="shared" si="5"/>
        <v>35</v>
      </c>
      <c r="B46" s="18">
        <f t="shared" si="1"/>
        <v>2.7117063376522117E-11</v>
      </c>
      <c r="C46" s="18">
        <f t="shared" si="2"/>
        <v>52876.095472456145</v>
      </c>
      <c r="D46" s="18">
        <f t="shared" si="3"/>
        <v>47123.90452754384</v>
      </c>
      <c r="E46" s="17">
        <f t="shared" si="4"/>
        <v>100000</v>
      </c>
    </row>
    <row r="47" spans="1:5" ht="12.75">
      <c r="A47" s="2">
        <f t="shared" si="5"/>
        <v>36</v>
      </c>
      <c r="B47" s="18">
        <f t="shared" si="1"/>
        <v>1.2778619056225842E-11</v>
      </c>
      <c r="C47" s="18">
        <f t="shared" si="2"/>
        <v>51554.19308564476</v>
      </c>
      <c r="D47" s="18">
        <f t="shared" si="3"/>
        <v>48445.80691435524</v>
      </c>
      <c r="E47" s="17">
        <f t="shared" si="4"/>
        <v>100000</v>
      </c>
    </row>
    <row r="48" spans="1:5" ht="12.75">
      <c r="A48" s="2">
        <f t="shared" si="5"/>
        <v>37</v>
      </c>
      <c r="B48" s="18">
        <f t="shared" si="1"/>
        <v>6.190705114300175E-12</v>
      </c>
      <c r="C48" s="18">
        <f t="shared" si="2"/>
        <v>50265.338258503645</v>
      </c>
      <c r="D48" s="18">
        <f t="shared" si="3"/>
        <v>49734.66174149636</v>
      </c>
      <c r="E48" s="17">
        <f t="shared" si="4"/>
        <v>100000</v>
      </c>
    </row>
    <row r="49" spans="1:5" ht="12.75">
      <c r="A49" s="2">
        <f t="shared" si="5"/>
        <v>38</v>
      </c>
      <c r="B49" s="18">
        <f t="shared" si="1"/>
        <v>3.0789262480107065E-12</v>
      </c>
      <c r="C49" s="18">
        <f t="shared" si="2"/>
        <v>49008.70480204105</v>
      </c>
      <c r="D49" s="18">
        <f t="shared" si="3"/>
        <v>50991.295197958956</v>
      </c>
      <c r="E49" s="17">
        <f t="shared" si="4"/>
        <v>100000</v>
      </c>
    </row>
    <row r="50" spans="1:5" ht="12.75">
      <c r="A50" s="2">
        <f t="shared" si="5"/>
        <v>39</v>
      </c>
      <c r="B50" s="18">
        <f t="shared" si="1"/>
        <v>1.569984372050581E-12</v>
      </c>
      <c r="C50" s="18">
        <f t="shared" si="2"/>
        <v>47783.48718199002</v>
      </c>
      <c r="D50" s="18">
        <f t="shared" si="3"/>
        <v>52216.512818009985</v>
      </c>
      <c r="E50" s="17">
        <f t="shared" si="4"/>
        <v>100000</v>
      </c>
    </row>
    <row r="51" spans="1:5" ht="12.75">
      <c r="A51" s="2">
        <f t="shared" si="5"/>
        <v>40</v>
      </c>
      <c r="B51" s="18">
        <f t="shared" si="1"/>
        <v>8.19791090872545E-13</v>
      </c>
      <c r="C51" s="18">
        <f t="shared" si="2"/>
        <v>46588.90000244027</v>
      </c>
      <c r="D51" s="18">
        <f t="shared" si="3"/>
        <v>53411.09999755974</v>
      </c>
      <c r="E51" s="17">
        <f t="shared" si="4"/>
        <v>100000</v>
      </c>
    </row>
    <row r="52" spans="1:5" ht="12.75">
      <c r="A52" s="2">
        <f aca="true" t="shared" si="6" ref="A52:A61">A51+$E$4</f>
        <v>41</v>
      </c>
      <c r="B52" s="18">
        <f t="shared" si="1"/>
        <v>4.3785943931702075E-13</v>
      </c>
      <c r="C52" s="18">
        <f t="shared" si="2"/>
        <v>45424.177502379265</v>
      </c>
      <c r="D52" s="18">
        <f t="shared" si="3"/>
        <v>54575.82249762074</v>
      </c>
      <c r="E52" s="17">
        <f t="shared" si="4"/>
        <v>100000</v>
      </c>
    </row>
    <row r="53" spans="1:5" ht="12.75">
      <c r="A53" s="2">
        <f t="shared" si="6"/>
        <v>42</v>
      </c>
      <c r="B53" s="18">
        <f t="shared" si="1"/>
        <v>2.389653903907346E-13</v>
      </c>
      <c r="C53" s="18">
        <f t="shared" si="2"/>
        <v>44288.573064819786</v>
      </c>
      <c r="D53" s="18">
        <f t="shared" si="3"/>
        <v>55711.42693518022</v>
      </c>
      <c r="E53" s="17">
        <f t="shared" si="4"/>
        <v>100000</v>
      </c>
    </row>
    <row r="54" spans="1:5" ht="12.75">
      <c r="A54" s="2">
        <f t="shared" si="6"/>
        <v>43</v>
      </c>
      <c r="B54" s="18">
        <f t="shared" si="1"/>
        <v>1.3313102886790227E-13</v>
      </c>
      <c r="C54" s="18">
        <f t="shared" si="2"/>
        <v>43181.35873819929</v>
      </c>
      <c r="D54" s="18">
        <f t="shared" si="3"/>
        <v>56818.641261800716</v>
      </c>
      <c r="E54" s="17">
        <f t="shared" si="4"/>
        <v>100000</v>
      </c>
    </row>
    <row r="55" spans="1:5" ht="12.75">
      <c r="A55" s="2">
        <f t="shared" si="6"/>
        <v>44</v>
      </c>
      <c r="B55" s="18">
        <f t="shared" si="1"/>
        <v>7.564324170059773E-14</v>
      </c>
      <c r="C55" s="18">
        <f t="shared" si="2"/>
        <v>42101.82476974431</v>
      </c>
      <c r="D55" s="18">
        <f t="shared" si="3"/>
        <v>57898.1752302557</v>
      </c>
      <c r="E55" s="17">
        <f t="shared" si="4"/>
        <v>100000</v>
      </c>
    </row>
    <row r="56" spans="1:5" ht="12.75">
      <c r="A56" s="2">
        <f t="shared" si="6"/>
        <v>45</v>
      </c>
      <c r="B56" s="18">
        <f t="shared" si="1"/>
        <v>4.379605662965792E-14</v>
      </c>
      <c r="C56" s="18">
        <f t="shared" si="2"/>
        <v>41049.2791505007</v>
      </c>
      <c r="D56" s="18">
        <f t="shared" si="3"/>
        <v>58950.72084949931</v>
      </c>
      <c r="E56" s="17">
        <f t="shared" si="4"/>
        <v>100000</v>
      </c>
    </row>
    <row r="57" spans="1:5" ht="12.75">
      <c r="A57" s="2">
        <f t="shared" si="6"/>
        <v>46</v>
      </c>
      <c r="B57" s="18">
        <f t="shared" si="1"/>
        <v>2.581809108683827E-14</v>
      </c>
      <c r="C57" s="18">
        <f t="shared" si="2"/>
        <v>40023.04717173818</v>
      </c>
      <c r="D57" s="18">
        <f t="shared" si="3"/>
        <v>59976.95282826183</v>
      </c>
      <c r="E57" s="17">
        <f t="shared" si="4"/>
        <v>100000</v>
      </c>
    </row>
    <row r="58" spans="1:5" ht="12.75">
      <c r="A58" s="2">
        <f t="shared" si="6"/>
        <v>47</v>
      </c>
      <c r="B58" s="18">
        <f t="shared" si="1"/>
        <v>1.548490431231066E-14</v>
      </c>
      <c r="C58" s="18">
        <f t="shared" si="2"/>
        <v>39022.47099244472</v>
      </c>
      <c r="D58" s="18">
        <f t="shared" si="3"/>
        <v>60977.529007555284</v>
      </c>
      <c r="E58" s="17">
        <f t="shared" si="4"/>
        <v>100000</v>
      </c>
    </row>
    <row r="59" spans="1:5" ht="12.75">
      <c r="A59" s="2">
        <f t="shared" si="6"/>
        <v>48</v>
      </c>
      <c r="B59" s="18">
        <f t="shared" si="1"/>
        <v>9.442312018831409E-15</v>
      </c>
      <c r="C59" s="18">
        <f t="shared" si="2"/>
        <v>38046.909217633605</v>
      </c>
      <c r="D59" s="18">
        <f t="shared" si="3"/>
        <v>61953.0907823664</v>
      </c>
      <c r="E59" s="17">
        <f t="shared" si="4"/>
        <v>100000</v>
      </c>
    </row>
    <row r="60" spans="1:5" ht="12.75">
      <c r="A60" s="2">
        <f t="shared" si="6"/>
        <v>49</v>
      </c>
      <c r="B60" s="18">
        <f t="shared" si="1"/>
        <v>5.8498041369809155E-15</v>
      </c>
      <c r="C60" s="18">
        <f t="shared" si="2"/>
        <v>37095.736487192764</v>
      </c>
      <c r="D60" s="18">
        <f t="shared" si="3"/>
        <v>62904.26351280724</v>
      </c>
      <c r="E60" s="17">
        <f t="shared" si="4"/>
        <v>100000</v>
      </c>
    </row>
    <row r="61" spans="1:5" ht="12.75">
      <c r="A61" s="2">
        <f t="shared" si="6"/>
        <v>50</v>
      </c>
      <c r="B61" s="18">
        <f t="shared" si="1"/>
        <v>3.679776209309574E-15</v>
      </c>
      <c r="C61" s="18">
        <f t="shared" si="2"/>
        <v>36168.34307501295</v>
      </c>
      <c r="D61" s="18">
        <f t="shared" si="3"/>
        <v>63831.65692498706</v>
      </c>
      <c r="E61" s="17">
        <f t="shared" si="4"/>
        <v>100000</v>
      </c>
    </row>
    <row r="62" spans="1:5" ht="12.75">
      <c r="A62" s="2">
        <f aca="true" t="shared" si="7" ref="A62:A110">A61+$E$4</f>
        <v>51</v>
      </c>
      <c r="B62" s="18">
        <f t="shared" si="1"/>
        <v>2.348862125533781E-15</v>
      </c>
      <c r="C62" s="18">
        <f t="shared" si="2"/>
        <v>35264.134498137624</v>
      </c>
      <c r="D62" s="18">
        <f t="shared" si="3"/>
        <v>64735.86550186238</v>
      </c>
      <c r="E62" s="17">
        <f t="shared" si="4"/>
        <v>100000</v>
      </c>
    </row>
    <row r="63" spans="1:5" ht="12.75">
      <c r="A63" s="2">
        <f t="shared" si="7"/>
        <v>52</v>
      </c>
      <c r="B63" s="18">
        <f t="shared" si="1"/>
        <v>1.5205562264097342E-15</v>
      </c>
      <c r="C63" s="18">
        <f t="shared" si="2"/>
        <v>34382.531135684185</v>
      </c>
      <c r="D63" s="18">
        <f t="shared" si="3"/>
        <v>65617.46886431583</v>
      </c>
      <c r="E63" s="17">
        <f t="shared" si="4"/>
        <v>100000</v>
      </c>
    </row>
    <row r="64" spans="1:5" ht="12.75">
      <c r="A64" s="2">
        <f t="shared" si="7"/>
        <v>53</v>
      </c>
      <c r="B64" s="18">
        <f t="shared" si="1"/>
        <v>9.977505084288228E-16</v>
      </c>
      <c r="C64" s="18">
        <f t="shared" si="2"/>
        <v>33522.96785729208</v>
      </c>
      <c r="D64" s="18">
        <f t="shared" si="3"/>
        <v>66477.03214270793</v>
      </c>
      <c r="E64" s="17">
        <f t="shared" si="4"/>
        <v>100000</v>
      </c>
    </row>
    <row r="65" spans="1:5" ht="12.75">
      <c r="A65" s="2">
        <f t="shared" si="7"/>
        <v>54</v>
      </c>
      <c r="B65" s="18">
        <f t="shared" si="1"/>
        <v>6.632749261922602E-16</v>
      </c>
      <c r="C65" s="18">
        <f t="shared" si="2"/>
        <v>32684.89366085978</v>
      </c>
      <c r="D65" s="18">
        <f t="shared" si="3"/>
        <v>67315.10633914023</v>
      </c>
      <c r="E65" s="17">
        <f t="shared" si="4"/>
        <v>100000</v>
      </c>
    </row>
    <row r="66" spans="1:5" ht="12.75">
      <c r="A66" s="2">
        <f t="shared" si="7"/>
        <v>55</v>
      </c>
      <c r="B66" s="18">
        <f t="shared" si="1"/>
        <v>4.464842218871737E-16</v>
      </c>
      <c r="C66" s="18">
        <f t="shared" si="2"/>
        <v>31867.771319338284</v>
      </c>
      <c r="D66" s="18">
        <f t="shared" si="3"/>
        <v>68132.22868066172</v>
      </c>
      <c r="E66" s="17">
        <f t="shared" si="4"/>
        <v>100000</v>
      </c>
    </row>
    <row r="67" spans="1:5" ht="12.75">
      <c r="A67" s="2">
        <f t="shared" si="7"/>
        <v>56</v>
      </c>
      <c r="B67" s="18">
        <f t="shared" si="1"/>
        <v>3.0419965107924224E-16</v>
      </c>
      <c r="C67" s="18">
        <f t="shared" si="2"/>
        <v>31071.077036354825</v>
      </c>
      <c r="D67" s="18">
        <f t="shared" si="3"/>
        <v>68928.92296364518</v>
      </c>
      <c r="E67" s="17">
        <f t="shared" si="4"/>
        <v>100000</v>
      </c>
    </row>
    <row r="68" spans="1:5" ht="12.75">
      <c r="A68" s="2">
        <f t="shared" si="7"/>
        <v>57</v>
      </c>
      <c r="B68" s="18">
        <f t="shared" si="1"/>
        <v>2.096815431480883E-16</v>
      </c>
      <c r="C68" s="18">
        <f t="shared" si="2"/>
        <v>30294.300110445954</v>
      </c>
      <c r="D68" s="18">
        <f t="shared" si="3"/>
        <v>69705.69988955405</v>
      </c>
      <c r="E68" s="17">
        <f t="shared" si="4"/>
        <v>100000</v>
      </c>
    </row>
    <row r="69" spans="1:5" ht="12.75">
      <c r="A69" s="2">
        <f t="shared" si="7"/>
        <v>58</v>
      </c>
      <c r="B69" s="18">
        <f t="shared" si="1"/>
        <v>1.4615998719059218E-16</v>
      </c>
      <c r="C69" s="18">
        <f t="shared" si="2"/>
        <v>29536.942607684807</v>
      </c>
      <c r="D69" s="18">
        <f t="shared" si="3"/>
        <v>70463.0573923152</v>
      </c>
      <c r="E69" s="17">
        <f t="shared" si="4"/>
        <v>100000</v>
      </c>
    </row>
    <row r="70" spans="1:5" ht="12.75">
      <c r="A70" s="2">
        <f t="shared" si="7"/>
        <v>59</v>
      </c>
      <c r="B70" s="18">
        <f t="shared" si="1"/>
        <v>1.029887956587075E-16</v>
      </c>
      <c r="C70" s="18">
        <f t="shared" si="2"/>
        <v>28798.519042492688</v>
      </c>
      <c r="D70" s="18">
        <f t="shared" si="3"/>
        <v>71201.48095750732</v>
      </c>
      <c r="E70" s="17">
        <f t="shared" si="4"/>
        <v>100000</v>
      </c>
    </row>
    <row r="71" spans="1:5" ht="12.75">
      <c r="A71" s="2">
        <f t="shared" si="7"/>
        <v>60</v>
      </c>
      <c r="B71" s="18">
        <f t="shared" si="1"/>
        <v>7.332954772930075E-17</v>
      </c>
      <c r="C71" s="18">
        <f t="shared" si="2"/>
        <v>28078.55606643037</v>
      </c>
      <c r="D71" s="18">
        <f t="shared" si="3"/>
        <v>71921.44393356964</v>
      </c>
      <c r="E71" s="17">
        <f t="shared" si="4"/>
        <v>100000</v>
      </c>
    </row>
    <row r="72" spans="1:5" ht="12.75">
      <c r="A72" s="2">
        <f t="shared" si="7"/>
        <v>61</v>
      </c>
      <c r="B72" s="18">
        <f t="shared" si="1"/>
        <v>5.273966955686922E-17</v>
      </c>
      <c r="C72" s="18">
        <f t="shared" si="2"/>
        <v>27376.592164769612</v>
      </c>
      <c r="D72" s="18">
        <f t="shared" si="3"/>
        <v>72623.40783523039</v>
      </c>
      <c r="E72" s="17">
        <f t="shared" si="4"/>
        <v>100000</v>
      </c>
    </row>
    <row r="73" spans="1:5" ht="12.75">
      <c r="A73" s="2">
        <f t="shared" si="7"/>
        <v>62</v>
      </c>
      <c r="B73" s="18">
        <f t="shared" si="1"/>
        <v>3.830134531323797E-17</v>
      </c>
      <c r="C73" s="18">
        <f t="shared" si="2"/>
        <v>26692.17736065037</v>
      </c>
      <c r="D73" s="18">
        <f t="shared" si="3"/>
        <v>73307.82263934963</v>
      </c>
      <c r="E73" s="17">
        <f t="shared" si="4"/>
        <v>100000</v>
      </c>
    </row>
    <row r="74" spans="1:5" ht="12.75">
      <c r="A74" s="2">
        <f t="shared" si="7"/>
        <v>63</v>
      </c>
      <c r="B74" s="18">
        <f t="shared" si="1"/>
        <v>2.8077882290713344E-17</v>
      </c>
      <c r="C74" s="18">
        <f t="shared" si="2"/>
        <v>26024.87292663411</v>
      </c>
      <c r="D74" s="18">
        <f t="shared" si="3"/>
        <v>73975.12707336589</v>
      </c>
      <c r="E74" s="17">
        <f t="shared" si="4"/>
        <v>100000</v>
      </c>
    </row>
    <row r="75" spans="1:5" ht="12.75">
      <c r="A75" s="2">
        <f t="shared" si="7"/>
        <v>64</v>
      </c>
      <c r="B75" s="18">
        <f t="shared" si="1"/>
        <v>2.0770649104065294E-17</v>
      </c>
      <c r="C75" s="18">
        <f t="shared" si="2"/>
        <v>25374.251103468257</v>
      </c>
      <c r="D75" s="18">
        <f t="shared" si="3"/>
        <v>74625.74889653175</v>
      </c>
      <c r="E75" s="17">
        <f t="shared" si="4"/>
        <v>100000</v>
      </c>
    </row>
    <row r="76" spans="1:5" ht="12.75">
      <c r="A76" s="2">
        <f t="shared" si="7"/>
        <v>65</v>
      </c>
      <c r="B76" s="18">
        <f t="shared" si="1"/>
        <v>1.5500252444579486E-17</v>
      </c>
      <c r="C76" s="18">
        <f t="shared" si="2"/>
        <v>24739.89482588155</v>
      </c>
      <c r="D76" s="18">
        <f t="shared" si="3"/>
        <v>75260.10517411845</v>
      </c>
      <c r="E76" s="17">
        <f t="shared" si="4"/>
        <v>100000</v>
      </c>
    </row>
    <row r="77" spans="1:5" ht="12.75">
      <c r="A77" s="2">
        <f t="shared" si="7"/>
        <v>66</v>
      </c>
      <c r="B77" s="18">
        <f aca="true" t="shared" si="8" ref="B77:B111">B76-$H$6*$H$8*B76*C76</f>
        <v>1.1665506292044387E-17</v>
      </c>
      <c r="C77" s="18">
        <f aca="true" t="shared" si="9" ref="C77:C111">C76-$H$7*C76+$H$6*$H$8*B76*C76</f>
        <v>24121.397455234513</v>
      </c>
      <c r="D77" s="18">
        <f aca="true" t="shared" si="10" ref="D77:D111">D76+$H$7*C76</f>
        <v>75878.60254476548</v>
      </c>
      <c r="E77" s="17">
        <f aca="true" t="shared" si="11" ref="E77:E111">$E$5</f>
        <v>100000</v>
      </c>
    </row>
    <row r="78" spans="1:5" ht="12.75">
      <c r="A78" s="2">
        <f t="shared" si="7"/>
        <v>67</v>
      </c>
      <c r="B78" s="18">
        <f t="shared" si="8"/>
        <v>8.85162315417497E-18</v>
      </c>
      <c r="C78" s="18">
        <f t="shared" si="9"/>
        <v>23518.36251885365</v>
      </c>
      <c r="D78" s="18">
        <f t="shared" si="10"/>
        <v>76481.63748114635</v>
      </c>
      <c r="E78" s="17">
        <f t="shared" si="11"/>
        <v>100000</v>
      </c>
    </row>
    <row r="79" spans="1:5" ht="12.75">
      <c r="A79" s="2">
        <f t="shared" si="7"/>
        <v>68</v>
      </c>
      <c r="B79" s="18">
        <f t="shared" si="8"/>
        <v>6.769866331973313E-18</v>
      </c>
      <c r="C79" s="18">
        <f t="shared" si="9"/>
        <v>22930.403455882308</v>
      </c>
      <c r="D79" s="18">
        <f t="shared" si="10"/>
        <v>77069.59654411768</v>
      </c>
      <c r="E79" s="17">
        <f t="shared" si="11"/>
        <v>100000</v>
      </c>
    </row>
    <row r="80" spans="1:5" ht="12.75">
      <c r="A80" s="2">
        <f t="shared" si="7"/>
        <v>69</v>
      </c>
      <c r="B80" s="18">
        <f t="shared" si="8"/>
        <v>5.2175086686278915E-18</v>
      </c>
      <c r="C80" s="18">
        <f t="shared" si="9"/>
        <v>22357.14336948525</v>
      </c>
      <c r="D80" s="18">
        <f t="shared" si="10"/>
        <v>77642.85663051474</v>
      </c>
      <c r="E80" s="17">
        <f t="shared" si="11"/>
        <v>100000</v>
      </c>
    </row>
    <row r="81" spans="1:5" ht="12.75">
      <c r="A81" s="2">
        <f t="shared" si="7"/>
        <v>70</v>
      </c>
      <c r="B81" s="18">
        <f t="shared" si="8"/>
        <v>4.051022775267432E-18</v>
      </c>
      <c r="C81" s="18">
        <f t="shared" si="9"/>
        <v>21798.214785248118</v>
      </c>
      <c r="D81" s="18">
        <f t="shared" si="10"/>
        <v>78201.78521475187</v>
      </c>
      <c r="E81" s="17">
        <f t="shared" si="11"/>
        <v>100000</v>
      </c>
    </row>
    <row r="82" spans="1:5" ht="12.75">
      <c r="A82" s="2">
        <f t="shared" si="7"/>
        <v>71</v>
      </c>
      <c r="B82" s="18">
        <f t="shared" si="8"/>
        <v>3.167972129715318E-18</v>
      </c>
      <c r="C82" s="18">
        <f t="shared" si="9"/>
        <v>21253.259415616914</v>
      </c>
      <c r="D82" s="18">
        <f t="shared" si="10"/>
        <v>78746.74058438308</v>
      </c>
      <c r="E82" s="17">
        <f t="shared" si="11"/>
        <v>100000</v>
      </c>
    </row>
    <row r="83" spans="1:5" ht="12.75">
      <c r="A83" s="2">
        <f t="shared" si="7"/>
        <v>72</v>
      </c>
      <c r="B83" s="18">
        <f t="shared" si="8"/>
        <v>2.4946747947724777E-18</v>
      </c>
      <c r="C83" s="18">
        <f t="shared" si="9"/>
        <v>20721.92793022649</v>
      </c>
      <c r="D83" s="18">
        <f t="shared" si="10"/>
        <v>79278.0720697735</v>
      </c>
      <c r="E83" s="17">
        <f t="shared" si="11"/>
        <v>100000</v>
      </c>
    </row>
    <row r="84" spans="1:5" ht="12.75">
      <c r="A84" s="2">
        <f t="shared" si="7"/>
        <v>73</v>
      </c>
      <c r="B84" s="18">
        <f t="shared" si="8"/>
        <v>1.977730081706199E-18</v>
      </c>
      <c r="C84" s="18">
        <f t="shared" si="9"/>
        <v>20203.87973197083</v>
      </c>
      <c r="D84" s="18">
        <f t="shared" si="10"/>
        <v>79796.12026802916</v>
      </c>
      <c r="E84" s="17">
        <f t="shared" si="11"/>
        <v>100000</v>
      </c>
    </row>
    <row r="85" spans="1:5" ht="12.75">
      <c r="A85" s="2">
        <f t="shared" si="7"/>
        <v>74</v>
      </c>
      <c r="B85" s="18">
        <f t="shared" si="8"/>
        <v>1.5781518745752702E-18</v>
      </c>
      <c r="C85" s="18">
        <f t="shared" si="9"/>
        <v>19698.782738671558</v>
      </c>
      <c r="D85" s="18">
        <f t="shared" si="10"/>
        <v>80301.21726132843</v>
      </c>
      <c r="E85" s="17">
        <f t="shared" si="11"/>
        <v>100000</v>
      </c>
    </row>
    <row r="86" spans="1:5" ht="12.75">
      <c r="A86" s="2">
        <f t="shared" si="7"/>
        <v>75</v>
      </c>
      <c r="B86" s="18">
        <f t="shared" si="8"/>
        <v>1.2672751655164153E-18</v>
      </c>
      <c r="C86" s="18">
        <f t="shared" si="9"/>
        <v>19206.31317020477</v>
      </c>
      <c r="D86" s="18">
        <f t="shared" si="10"/>
        <v>80793.68682979522</v>
      </c>
      <c r="E86" s="17">
        <f t="shared" si="11"/>
        <v>100000</v>
      </c>
    </row>
    <row r="87" spans="1:5" ht="12.75">
      <c r="A87" s="2">
        <f t="shared" si="7"/>
        <v>76</v>
      </c>
      <c r="B87" s="18">
        <f t="shared" si="8"/>
        <v>1.0238783284991017E-18</v>
      </c>
      <c r="C87" s="18">
        <f t="shared" si="9"/>
        <v>18726.15534094965</v>
      </c>
      <c r="D87" s="18">
        <f t="shared" si="10"/>
        <v>81273.84465905033</v>
      </c>
      <c r="E87" s="17">
        <f t="shared" si="11"/>
        <v>100000</v>
      </c>
    </row>
    <row r="88" spans="1:5" ht="12.75">
      <c r="A88" s="2">
        <f t="shared" si="7"/>
        <v>77</v>
      </c>
      <c r="B88" s="18">
        <f t="shared" si="8"/>
        <v>8.321452822020412E-19</v>
      </c>
      <c r="C88" s="18">
        <f t="shared" si="9"/>
        <v>18258.001457425908</v>
      </c>
      <c r="D88" s="18">
        <f t="shared" si="10"/>
        <v>81741.99854257407</v>
      </c>
      <c r="E88" s="17">
        <f t="shared" si="11"/>
        <v>100000</v>
      </c>
    </row>
    <row r="89" spans="1:5" ht="12.75">
      <c r="A89" s="2">
        <f t="shared" si="7"/>
        <v>78</v>
      </c>
      <c r="B89" s="18">
        <f t="shared" si="8"/>
        <v>6.802121844496915E-19</v>
      </c>
      <c r="C89" s="18">
        <f t="shared" si="9"/>
        <v>17801.55142099026</v>
      </c>
      <c r="D89" s="18">
        <f t="shared" si="10"/>
        <v>82198.44857900972</v>
      </c>
      <c r="E89" s="17">
        <f t="shared" si="11"/>
        <v>100000</v>
      </c>
    </row>
    <row r="90" spans="1:5" ht="12.75">
      <c r="A90" s="2">
        <f t="shared" si="7"/>
        <v>79</v>
      </c>
      <c r="B90" s="18">
        <f t="shared" si="8"/>
        <v>5.591238626630386E-19</v>
      </c>
      <c r="C90" s="18">
        <f t="shared" si="9"/>
        <v>17356.512635465504</v>
      </c>
      <c r="D90" s="18">
        <f t="shared" si="10"/>
        <v>82643.48736453448</v>
      </c>
      <c r="E90" s="17">
        <f t="shared" si="11"/>
        <v>100000</v>
      </c>
    </row>
    <row r="91" spans="1:5" ht="12.75">
      <c r="A91" s="2">
        <f t="shared" si="7"/>
        <v>80</v>
      </c>
      <c r="B91" s="18">
        <f t="shared" si="8"/>
        <v>4.620794587920254E-19</v>
      </c>
      <c r="C91" s="18">
        <f t="shared" si="9"/>
        <v>16922.599819578867</v>
      </c>
      <c r="D91" s="18">
        <f t="shared" si="10"/>
        <v>83077.40018042111</v>
      </c>
      <c r="E91" s="17">
        <f t="shared" si="11"/>
        <v>100000</v>
      </c>
    </row>
    <row r="92" spans="1:5" ht="12.75">
      <c r="A92" s="2">
        <f t="shared" si="7"/>
        <v>81</v>
      </c>
      <c r="B92" s="18">
        <f t="shared" si="8"/>
        <v>3.8388360113217513E-19</v>
      </c>
      <c r="C92" s="18">
        <f t="shared" si="9"/>
        <v>16499.534824089395</v>
      </c>
      <c r="D92" s="18">
        <f t="shared" si="10"/>
        <v>83500.46517591059</v>
      </c>
      <c r="E92" s="17">
        <f t="shared" si="11"/>
        <v>100000</v>
      </c>
    </row>
    <row r="93" spans="1:5" ht="12.75">
      <c r="A93" s="2">
        <f t="shared" si="7"/>
        <v>82</v>
      </c>
      <c r="B93" s="18">
        <f t="shared" si="8"/>
        <v>3.2054459267940346E-19</v>
      </c>
      <c r="C93" s="18">
        <f t="shared" si="9"/>
        <v>16087.046453487159</v>
      </c>
      <c r="D93" s="18">
        <f t="shared" si="10"/>
        <v>83912.95354651283</v>
      </c>
      <c r="E93" s="17">
        <f t="shared" si="11"/>
        <v>100000</v>
      </c>
    </row>
    <row r="94" spans="1:5" ht="12.75">
      <c r="A94" s="2">
        <f t="shared" si="7"/>
        <v>83</v>
      </c>
      <c r="B94" s="18">
        <f t="shared" si="8"/>
        <v>2.6897843515092664E-19</v>
      </c>
      <c r="C94" s="18">
        <f t="shared" si="9"/>
        <v>15684.87029214998</v>
      </c>
      <c r="D94" s="18">
        <f t="shared" si="10"/>
        <v>84315.12970785</v>
      </c>
      <c r="E94" s="17">
        <f t="shared" si="11"/>
        <v>100000</v>
      </c>
    </row>
    <row r="95" spans="1:5" ht="12.75">
      <c r="A95" s="2">
        <f t="shared" si="7"/>
        <v>84</v>
      </c>
      <c r="B95" s="18">
        <f t="shared" si="8"/>
        <v>2.2678951648364906E-19</v>
      </c>
      <c r="C95" s="18">
        <f t="shared" si="9"/>
        <v>15292.74853484623</v>
      </c>
      <c r="D95" s="18">
        <f t="shared" si="10"/>
        <v>84707.25146515375</v>
      </c>
      <c r="E95" s="17">
        <f t="shared" si="11"/>
        <v>100000</v>
      </c>
    </row>
    <row r="96" spans="1:5" ht="12.75">
      <c r="A96" s="2">
        <f t="shared" si="7"/>
        <v>85</v>
      </c>
      <c r="B96" s="18">
        <f t="shared" si="8"/>
        <v>1.9210716602441097E-19</v>
      </c>
      <c r="C96" s="18">
        <f t="shared" si="9"/>
        <v>14910.429821475074</v>
      </c>
      <c r="D96" s="18">
        <f t="shared" si="10"/>
        <v>85089.57017852491</v>
      </c>
      <c r="E96" s="17">
        <f t="shared" si="11"/>
        <v>100000</v>
      </c>
    </row>
    <row r="97" spans="1:5" ht="12.75">
      <c r="A97" s="2">
        <f t="shared" si="7"/>
        <v>86</v>
      </c>
      <c r="B97" s="18">
        <f t="shared" si="8"/>
        <v>1.6346316185231656E-19</v>
      </c>
      <c r="C97" s="18">
        <f t="shared" si="9"/>
        <v>14537.669075938198</v>
      </c>
      <c r="D97" s="18">
        <f t="shared" si="10"/>
        <v>85462.33092406178</v>
      </c>
      <c r="E97" s="17">
        <f t="shared" si="11"/>
        <v>100000</v>
      </c>
    </row>
    <row r="98" spans="1:5" ht="12.75">
      <c r="A98" s="2">
        <f t="shared" si="7"/>
        <v>87</v>
      </c>
      <c r="B98" s="18">
        <f t="shared" si="8"/>
        <v>1.3969942832116154E-19</v>
      </c>
      <c r="C98" s="18">
        <f t="shared" si="9"/>
        <v>14174.227349039744</v>
      </c>
      <c r="D98" s="18">
        <f t="shared" si="10"/>
        <v>85825.77265096024</v>
      </c>
      <c r="E98" s="17">
        <f t="shared" si="11"/>
        <v>100000</v>
      </c>
    </row>
    <row r="99" spans="1:5" ht="12.75">
      <c r="A99" s="2">
        <f t="shared" si="7"/>
        <v>88</v>
      </c>
      <c r="B99" s="18">
        <f t="shared" si="8"/>
        <v>1.1989811374561128E-19</v>
      </c>
      <c r="C99" s="18">
        <f t="shared" si="9"/>
        <v>13819.87166531375</v>
      </c>
      <c r="D99" s="18">
        <f t="shared" si="10"/>
        <v>86180.12833468623</v>
      </c>
      <c r="E99" s="17">
        <f t="shared" si="11"/>
        <v>100000</v>
      </c>
    </row>
    <row r="100" spans="1:5" ht="12.75">
      <c r="A100" s="2">
        <f t="shared" si="7"/>
        <v>89</v>
      </c>
      <c r="B100" s="18">
        <f t="shared" si="8"/>
        <v>1.0332834829683589E-19</v>
      </c>
      <c r="C100" s="18">
        <f t="shared" si="9"/>
        <v>13474.374873680907</v>
      </c>
      <c r="D100" s="18">
        <f t="shared" si="10"/>
        <v>86525.62512631908</v>
      </c>
      <c r="E100" s="17">
        <f t="shared" si="11"/>
        <v>100000</v>
      </c>
    </row>
    <row r="101" spans="1:5" ht="12.75">
      <c r="A101" s="2">
        <f t="shared" si="7"/>
        <v>90</v>
      </c>
      <c r="B101" s="18">
        <f t="shared" si="8"/>
        <v>8.940549929653754E-20</v>
      </c>
      <c r="C101" s="18">
        <f t="shared" si="9"/>
        <v>13137.515501838883</v>
      </c>
      <c r="D101" s="18">
        <f t="shared" si="10"/>
        <v>86862.4844981611</v>
      </c>
      <c r="E101" s="17">
        <f t="shared" si="11"/>
        <v>100000</v>
      </c>
    </row>
    <row r="102" spans="1:5" ht="12.75">
      <c r="A102" s="2">
        <f t="shared" si="7"/>
        <v>91</v>
      </c>
      <c r="B102" s="18">
        <f t="shared" si="8"/>
        <v>7.765983796695847E-20</v>
      </c>
      <c r="C102" s="18">
        <f t="shared" si="9"/>
        <v>12809.077614292912</v>
      </c>
      <c r="D102" s="18">
        <f t="shared" si="10"/>
        <v>87190.92238570706</v>
      </c>
      <c r="E102" s="17">
        <f t="shared" si="11"/>
        <v>100000</v>
      </c>
    </row>
    <row r="103" spans="1:5" ht="12.75">
      <c r="A103" s="2">
        <f t="shared" si="7"/>
        <v>92</v>
      </c>
      <c r="B103" s="18">
        <f t="shared" si="8"/>
        <v>6.771232904663664E-20</v>
      </c>
      <c r="C103" s="18">
        <f t="shared" si="9"/>
        <v>12488.850673935589</v>
      </c>
      <c r="D103" s="18">
        <f t="shared" si="10"/>
        <v>87511.14932606439</v>
      </c>
      <c r="E103" s="17">
        <f t="shared" si="11"/>
        <v>100000</v>
      </c>
    </row>
    <row r="104" spans="1:5" ht="12.75">
      <c r="A104" s="2">
        <f t="shared" si="7"/>
        <v>93</v>
      </c>
      <c r="B104" s="18">
        <f t="shared" si="8"/>
        <v>5.925583738415828E-20</v>
      </c>
      <c r="C104" s="18">
        <f t="shared" si="9"/>
        <v>12176.629407087199</v>
      </c>
      <c r="D104" s="18">
        <f t="shared" si="10"/>
        <v>87823.37059291278</v>
      </c>
      <c r="E104" s="17">
        <f t="shared" si="11"/>
        <v>100000</v>
      </c>
    </row>
    <row r="105" spans="1:5" ht="12.75">
      <c r="A105" s="2">
        <f t="shared" si="7"/>
        <v>94</v>
      </c>
      <c r="B105" s="18">
        <f t="shared" si="8"/>
        <v>5.204047366382309E-20</v>
      </c>
      <c r="C105" s="18">
        <f t="shared" si="9"/>
        <v>11872.21367191002</v>
      </c>
      <c r="D105" s="18">
        <f t="shared" si="10"/>
        <v>88127.78632808996</v>
      </c>
      <c r="E105" s="17">
        <f t="shared" si="11"/>
        <v>100000</v>
      </c>
    </row>
    <row r="106" spans="1:5" ht="12.75">
      <c r="A106" s="2">
        <f t="shared" si="7"/>
        <v>95</v>
      </c>
      <c r="B106" s="18">
        <f t="shared" si="8"/>
        <v>4.5862117434579954E-20</v>
      </c>
      <c r="C106" s="18">
        <f t="shared" si="9"/>
        <v>11575.40833011227</v>
      </c>
      <c r="D106" s="18">
        <f t="shared" si="10"/>
        <v>88424.59166988771</v>
      </c>
      <c r="E106" s="17">
        <f t="shared" si="11"/>
        <v>100000</v>
      </c>
    </row>
    <row r="107" spans="1:5" ht="12.75">
      <c r="A107" s="2">
        <f t="shared" si="7"/>
        <v>96</v>
      </c>
      <c r="B107" s="18">
        <f t="shared" si="8"/>
        <v>4.0553390072691715E-20</v>
      </c>
      <c r="C107" s="18">
        <f t="shared" si="9"/>
        <v>11286.023121859464</v>
      </c>
      <c r="D107" s="18">
        <f t="shared" si="10"/>
        <v>88713.97687814051</v>
      </c>
      <c r="E107" s="17">
        <f t="shared" si="11"/>
        <v>100000</v>
      </c>
    </row>
    <row r="108" spans="1:5" ht="12.75">
      <c r="A108" s="2">
        <f t="shared" si="7"/>
        <v>97</v>
      </c>
      <c r="B108" s="18">
        <f t="shared" si="8"/>
        <v>3.597652509238987E-20</v>
      </c>
      <c r="C108" s="18">
        <f t="shared" si="9"/>
        <v>11003.872543812977</v>
      </c>
      <c r="D108" s="18">
        <f t="shared" si="10"/>
        <v>88996.127456187</v>
      </c>
      <c r="E108" s="17">
        <f t="shared" si="11"/>
        <v>100000</v>
      </c>
    </row>
    <row r="109" spans="1:5" ht="12.75">
      <c r="A109" s="2">
        <f t="shared" si="7"/>
        <v>98</v>
      </c>
      <c r="B109" s="18">
        <f t="shared" si="8"/>
        <v>3.201771412553039E-20</v>
      </c>
      <c r="C109" s="18">
        <f t="shared" si="9"/>
        <v>10728.775730217652</v>
      </c>
      <c r="D109" s="18">
        <f t="shared" si="10"/>
        <v>89271.22426978232</v>
      </c>
      <c r="E109" s="17">
        <f t="shared" si="11"/>
        <v>100000</v>
      </c>
    </row>
    <row r="110" spans="1:5" ht="12.75">
      <c r="A110" s="2">
        <f t="shared" si="7"/>
        <v>99</v>
      </c>
      <c r="B110" s="18">
        <f t="shared" si="8"/>
        <v>2.858260538306002E-20</v>
      </c>
      <c r="C110" s="18">
        <f t="shared" si="9"/>
        <v>10460.55633696221</v>
      </c>
      <c r="D110" s="18">
        <f t="shared" si="10"/>
        <v>89539.44366303776</v>
      </c>
      <c r="E110" s="17">
        <f t="shared" si="11"/>
        <v>100000</v>
      </c>
    </row>
    <row r="111" spans="1:5" ht="12.75">
      <c r="A111" s="2">
        <f>A110+$E$4</f>
        <v>100</v>
      </c>
      <c r="B111" s="18">
        <f t="shared" si="8"/>
        <v>2.5592705844393432E-20</v>
      </c>
      <c r="C111" s="18">
        <f t="shared" si="9"/>
        <v>10199.042428538156</v>
      </c>
      <c r="D111" s="18">
        <f t="shared" si="10"/>
        <v>89800.95757146181</v>
      </c>
      <c r="E111" s="17">
        <f t="shared" si="11"/>
        <v>100000</v>
      </c>
    </row>
  </sheetData>
  <mergeCells count="3">
    <mergeCell ref="A1:P1"/>
    <mergeCell ref="I2:P2"/>
    <mergeCell ref="A9:P9"/>
  </mergeCells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2010-01-16T16:33:07Z</dcterms:modified>
  <cp:category/>
  <cp:version/>
  <cp:contentType/>
  <cp:contentStatus/>
</cp:coreProperties>
</file>