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math4mbo\resources\bt\bt-st2\dox\"/>
    </mc:Choice>
  </mc:AlternateContent>
  <xr:revisionPtr revIDLastSave="0" documentId="13_ncr:1_{0226BA53-7C2D-4851-81C8-08D6E5CFF971}" xr6:coauthVersionLast="45" xr6:coauthVersionMax="45" xr10:uidLastSave="{00000000-0000-0000-0000-000000000000}"/>
  <bookViews>
    <workbookView xWindow="-110" yWindow="-110" windowWidth="19420" windowHeight="10420" activeTab="2" xr2:uid="{14BA1752-1322-4E39-A1C3-CE227299FAA3}"/>
  </bookViews>
  <sheets>
    <sheet name="nitraatconcentratie" sheetId="2" r:id="rId1"/>
    <sheet name="vulgewicht" sheetId="3" r:id="rId2"/>
    <sheet name="fruitsap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4" l="1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G14" i="4"/>
  <c r="F14" i="4"/>
  <c r="E14" i="4"/>
  <c r="D14" i="4"/>
  <c r="C14" i="4"/>
  <c r="G13" i="4"/>
  <c r="F13" i="4"/>
  <c r="E13" i="4"/>
  <c r="D13" i="4"/>
  <c r="C13" i="4"/>
  <c r="G12" i="4"/>
  <c r="F12" i="4"/>
  <c r="E12" i="4"/>
  <c r="D12" i="4"/>
  <c r="C12" i="4"/>
  <c r="G11" i="4"/>
  <c r="F11" i="4"/>
  <c r="E11" i="4"/>
  <c r="D11" i="4"/>
  <c r="C11" i="4"/>
  <c r="G10" i="4"/>
  <c r="F10" i="4"/>
  <c r="E10" i="4"/>
  <c r="D10" i="4"/>
  <c r="C10" i="4"/>
  <c r="G9" i="4"/>
  <c r="F9" i="4"/>
  <c r="E9" i="4"/>
  <c r="D9" i="4"/>
  <c r="C9" i="4"/>
  <c r="G8" i="4"/>
  <c r="F8" i="4"/>
  <c r="E8" i="4"/>
  <c r="D8" i="4"/>
  <c r="C8" i="4"/>
  <c r="G7" i="4"/>
  <c r="F7" i="4"/>
  <c r="E7" i="4"/>
  <c r="D7" i="4"/>
  <c r="C7" i="4"/>
  <c r="G6" i="4"/>
  <c r="F6" i="4"/>
  <c r="E6" i="4"/>
  <c r="D6" i="4"/>
  <c r="C6" i="4"/>
  <c r="G5" i="4"/>
  <c r="F5" i="4"/>
  <c r="E5" i="4"/>
  <c r="D5" i="4"/>
  <c r="C5" i="4"/>
  <c r="G4" i="4"/>
  <c r="F4" i="4"/>
  <c r="E4" i="4"/>
  <c r="D4" i="4"/>
  <c r="C4" i="4"/>
  <c r="C20" i="3"/>
  <c r="D20" i="3"/>
  <c r="E20" i="3"/>
  <c r="F20" i="3"/>
  <c r="G20" i="3"/>
  <c r="C21" i="3"/>
  <c r="D21" i="3"/>
  <c r="E21" i="3"/>
  <c r="F21" i="3"/>
  <c r="G21" i="3"/>
  <c r="C22" i="3"/>
  <c r="D22" i="3"/>
  <c r="E22" i="3"/>
  <c r="F22" i="3"/>
  <c r="G22" i="3"/>
  <c r="C23" i="3"/>
  <c r="D23" i="3"/>
  <c r="E23" i="3"/>
  <c r="F23" i="3"/>
  <c r="G23" i="3"/>
  <c r="G19" i="3"/>
  <c r="F19" i="3"/>
  <c r="E19" i="3"/>
  <c r="D19" i="3"/>
  <c r="C19" i="3"/>
  <c r="G18" i="3"/>
  <c r="F18" i="3"/>
  <c r="E18" i="3"/>
  <c r="D18" i="3"/>
  <c r="C18" i="3"/>
  <c r="G17" i="3"/>
  <c r="F17" i="3"/>
  <c r="E17" i="3"/>
  <c r="D17" i="3"/>
  <c r="C17" i="3"/>
  <c r="G16" i="3"/>
  <c r="F16" i="3"/>
  <c r="E16" i="3"/>
  <c r="D16" i="3"/>
  <c r="C16" i="3"/>
  <c r="G15" i="3"/>
  <c r="F15" i="3"/>
  <c r="E15" i="3"/>
  <c r="D15" i="3"/>
  <c r="C15" i="3"/>
  <c r="G14" i="3"/>
  <c r="F14" i="3"/>
  <c r="E14" i="3"/>
  <c r="D14" i="3"/>
  <c r="C14" i="3"/>
  <c r="G13" i="3"/>
  <c r="F13" i="3"/>
  <c r="E13" i="3"/>
  <c r="D13" i="3"/>
  <c r="C13" i="3"/>
  <c r="G12" i="3"/>
  <c r="F12" i="3"/>
  <c r="E12" i="3"/>
  <c r="D12" i="3"/>
  <c r="C12" i="3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G8" i="3"/>
  <c r="F8" i="3"/>
  <c r="E8" i="3"/>
  <c r="D8" i="3"/>
  <c r="C8" i="3"/>
  <c r="G7" i="3"/>
  <c r="F7" i="3"/>
  <c r="E7" i="3"/>
  <c r="D7" i="3"/>
  <c r="C7" i="3"/>
  <c r="G6" i="3"/>
  <c r="F6" i="3"/>
  <c r="E6" i="3"/>
  <c r="D6" i="3"/>
  <c r="C6" i="3"/>
  <c r="G5" i="3"/>
  <c r="F5" i="3"/>
  <c r="E5" i="3"/>
  <c r="D5" i="3"/>
  <c r="C5" i="3"/>
  <c r="G4" i="3"/>
  <c r="F4" i="3"/>
  <c r="E4" i="3"/>
  <c r="D4" i="3"/>
  <c r="C4" i="3"/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4" i="2"/>
</calcChain>
</file>

<file path=xl/sharedStrings.xml><?xml version="1.0" encoding="utf-8"?>
<sst xmlns="http://schemas.openxmlformats.org/spreadsheetml/2006/main" count="30" uniqueCount="12">
  <si>
    <t>meting</t>
  </si>
  <si>
    <t>waarde</t>
  </si>
  <si>
    <t>gemiddelde</t>
  </si>
  <si>
    <t>gem-2s</t>
  </si>
  <si>
    <t>gem+2s</t>
  </si>
  <si>
    <t>gem-3s</t>
  </si>
  <si>
    <t>gem+3s</t>
  </si>
  <si>
    <t>standaarddeviatie</t>
  </si>
  <si>
    <t>gem</t>
  </si>
  <si>
    <t>Shewhartkaart nitraatconcentratie (mg/L) grondwater kleigrond</t>
  </si>
  <si>
    <t>Shewhartkaart vulgewicht pakken koffie</t>
  </si>
  <si>
    <t>Shewhartkaart concentratie fruitsap in drinkyoghurt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</si>
</sst>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Shewhartkaart nitraatconcentratie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5.7441285497733252E-2"/>
          <c:y val="0.17171296296296296"/>
          <c:w val="0.71379533235175763"/>
          <c:h val="0.61498432487605714"/>
        </c:manualLayout>
      </c:layout>
      <c:scatterChart>
        <c:scatterStyle val="lineMarker"/>
        <c:varyColors val="0"/>
        <c:ser>
          <c:idx val="0"/>
          <c:order val="0"/>
          <c:tx>
            <c:strRef>
              <c:f>nitraatconcentratie!$B$3</c:f>
              <c:strCache>
                <c:ptCount val="1"/>
                <c:pt idx="0">
                  <c:v>waarde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nitraatconcentratie!$A$4:$A$19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nitraatconcentratie!$B$4:$B$19</c:f>
              <c:numCache>
                <c:formatCode>0.0</c:formatCode>
                <c:ptCount val="16"/>
                <c:pt idx="0">
                  <c:v>24.5</c:v>
                </c:pt>
                <c:pt idx="1">
                  <c:v>25.1</c:v>
                </c:pt>
                <c:pt idx="2">
                  <c:v>23.9</c:v>
                </c:pt>
                <c:pt idx="3">
                  <c:v>26.1</c:v>
                </c:pt>
                <c:pt idx="4">
                  <c:v>31.1</c:v>
                </c:pt>
                <c:pt idx="5">
                  <c:v>25</c:v>
                </c:pt>
                <c:pt idx="6">
                  <c:v>27</c:v>
                </c:pt>
                <c:pt idx="7">
                  <c:v>24.2</c:v>
                </c:pt>
                <c:pt idx="8">
                  <c:v>23.5</c:v>
                </c:pt>
                <c:pt idx="9">
                  <c:v>25.3</c:v>
                </c:pt>
                <c:pt idx="10">
                  <c:v>25.4</c:v>
                </c:pt>
                <c:pt idx="11">
                  <c:v>22.9</c:v>
                </c:pt>
                <c:pt idx="12">
                  <c:v>21.4</c:v>
                </c:pt>
                <c:pt idx="13">
                  <c:v>24</c:v>
                </c:pt>
                <c:pt idx="14">
                  <c:v>24.6</c:v>
                </c:pt>
                <c:pt idx="15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9E-421A-8F30-A4B0F31F5BEA}"/>
            </c:ext>
          </c:extLst>
        </c:ser>
        <c:ser>
          <c:idx val="1"/>
          <c:order val="1"/>
          <c:tx>
            <c:strRef>
              <c:f>nitraatconcentratie!$D$3</c:f>
              <c:strCache>
                <c:ptCount val="1"/>
                <c:pt idx="0">
                  <c:v>gem-2s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nitraatconcentratie!$A$4:$A$19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nitraatconcentratie!$D$4:$D$19</c:f>
              <c:numCache>
                <c:formatCode>General</c:formatCode>
                <c:ptCount val="16"/>
                <c:pt idx="0">
                  <c:v>21.74</c:v>
                </c:pt>
                <c:pt idx="1">
                  <c:v>21.74</c:v>
                </c:pt>
                <c:pt idx="2">
                  <c:v>21.74</c:v>
                </c:pt>
                <c:pt idx="3">
                  <c:v>21.74</c:v>
                </c:pt>
                <c:pt idx="4">
                  <c:v>21.74</c:v>
                </c:pt>
                <c:pt idx="5">
                  <c:v>21.74</c:v>
                </c:pt>
                <c:pt idx="6">
                  <c:v>21.74</c:v>
                </c:pt>
                <c:pt idx="7">
                  <c:v>21.74</c:v>
                </c:pt>
                <c:pt idx="8">
                  <c:v>21.74</c:v>
                </c:pt>
                <c:pt idx="9">
                  <c:v>21.74</c:v>
                </c:pt>
                <c:pt idx="10">
                  <c:v>21.74</c:v>
                </c:pt>
                <c:pt idx="11">
                  <c:v>21.74</c:v>
                </c:pt>
                <c:pt idx="12">
                  <c:v>21.74</c:v>
                </c:pt>
                <c:pt idx="13">
                  <c:v>21.74</c:v>
                </c:pt>
                <c:pt idx="14">
                  <c:v>21.74</c:v>
                </c:pt>
                <c:pt idx="15">
                  <c:v>21.74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9E-421A-8F30-A4B0F31F5BEA}"/>
            </c:ext>
          </c:extLst>
        </c:ser>
        <c:ser>
          <c:idx val="2"/>
          <c:order val="2"/>
          <c:tx>
            <c:strRef>
              <c:f>nitraatconcentratie!$E$3</c:f>
              <c:strCache>
                <c:ptCount val="1"/>
                <c:pt idx="0">
                  <c:v>gem+2s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nitraatconcentratie!$A$4:$A$19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nitraatconcentratie!$E$4:$E$19</c:f>
              <c:numCache>
                <c:formatCode>General</c:formatCode>
                <c:ptCount val="16"/>
                <c:pt idx="0">
                  <c:v>28.66</c:v>
                </c:pt>
                <c:pt idx="1">
                  <c:v>28.66</c:v>
                </c:pt>
                <c:pt idx="2">
                  <c:v>28.66</c:v>
                </c:pt>
                <c:pt idx="3">
                  <c:v>28.66</c:v>
                </c:pt>
                <c:pt idx="4">
                  <c:v>28.66</c:v>
                </c:pt>
                <c:pt idx="5">
                  <c:v>28.66</c:v>
                </c:pt>
                <c:pt idx="6">
                  <c:v>28.66</c:v>
                </c:pt>
                <c:pt idx="7">
                  <c:v>28.66</c:v>
                </c:pt>
                <c:pt idx="8">
                  <c:v>28.66</c:v>
                </c:pt>
                <c:pt idx="9">
                  <c:v>28.66</c:v>
                </c:pt>
                <c:pt idx="10">
                  <c:v>28.66</c:v>
                </c:pt>
                <c:pt idx="11">
                  <c:v>28.66</c:v>
                </c:pt>
                <c:pt idx="12">
                  <c:v>28.66</c:v>
                </c:pt>
                <c:pt idx="13">
                  <c:v>28.66</c:v>
                </c:pt>
                <c:pt idx="14">
                  <c:v>28.66</c:v>
                </c:pt>
                <c:pt idx="15">
                  <c:v>28.66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9E-421A-8F30-A4B0F31F5BEA}"/>
            </c:ext>
          </c:extLst>
        </c:ser>
        <c:ser>
          <c:idx val="3"/>
          <c:order val="3"/>
          <c:tx>
            <c:strRef>
              <c:f>nitraatconcentratie!$F$3</c:f>
              <c:strCache>
                <c:ptCount val="1"/>
                <c:pt idx="0">
                  <c:v>gem-3s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nitraatconcentratie!$A$4:$A$19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nitraatconcentratie!$F$4:$F$19</c:f>
              <c:numCache>
                <c:formatCode>General</c:formatCode>
                <c:ptCount val="16"/>
                <c:pt idx="0">
                  <c:v>20.009999999999998</c:v>
                </c:pt>
                <c:pt idx="1">
                  <c:v>20.009999999999998</c:v>
                </c:pt>
                <c:pt idx="2">
                  <c:v>20.009999999999998</c:v>
                </c:pt>
                <c:pt idx="3">
                  <c:v>20.009999999999998</c:v>
                </c:pt>
                <c:pt idx="4">
                  <c:v>20.009999999999998</c:v>
                </c:pt>
                <c:pt idx="5">
                  <c:v>20.009999999999998</c:v>
                </c:pt>
                <c:pt idx="6">
                  <c:v>20.009999999999998</c:v>
                </c:pt>
                <c:pt idx="7">
                  <c:v>20.009999999999998</c:v>
                </c:pt>
                <c:pt idx="8">
                  <c:v>20.009999999999998</c:v>
                </c:pt>
                <c:pt idx="9">
                  <c:v>20.009999999999998</c:v>
                </c:pt>
                <c:pt idx="10">
                  <c:v>20.009999999999998</c:v>
                </c:pt>
                <c:pt idx="11">
                  <c:v>20.009999999999998</c:v>
                </c:pt>
                <c:pt idx="12">
                  <c:v>20.009999999999998</c:v>
                </c:pt>
                <c:pt idx="13">
                  <c:v>20.009999999999998</c:v>
                </c:pt>
                <c:pt idx="14">
                  <c:v>20.009999999999998</c:v>
                </c:pt>
                <c:pt idx="15">
                  <c:v>20.009999999999998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9E-421A-8F30-A4B0F31F5BEA}"/>
            </c:ext>
          </c:extLst>
        </c:ser>
        <c:ser>
          <c:idx val="4"/>
          <c:order val="4"/>
          <c:tx>
            <c:strRef>
              <c:f>nitraatconcentratie!$G$3</c:f>
              <c:strCache>
                <c:ptCount val="1"/>
                <c:pt idx="0">
                  <c:v>gem+3s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nitraatconcentratie!$A$4:$A$19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nitraatconcentratie!$G$4:$G$19</c:f>
              <c:numCache>
                <c:formatCode>General</c:formatCode>
                <c:ptCount val="16"/>
                <c:pt idx="0">
                  <c:v>30.39</c:v>
                </c:pt>
                <c:pt idx="1">
                  <c:v>30.39</c:v>
                </c:pt>
                <c:pt idx="2">
                  <c:v>30.39</c:v>
                </c:pt>
                <c:pt idx="3">
                  <c:v>30.39</c:v>
                </c:pt>
                <c:pt idx="4">
                  <c:v>30.39</c:v>
                </c:pt>
                <c:pt idx="5">
                  <c:v>30.39</c:v>
                </c:pt>
                <c:pt idx="6">
                  <c:v>30.39</c:v>
                </c:pt>
                <c:pt idx="7">
                  <c:v>30.39</c:v>
                </c:pt>
                <c:pt idx="8">
                  <c:v>30.39</c:v>
                </c:pt>
                <c:pt idx="9">
                  <c:v>30.39</c:v>
                </c:pt>
                <c:pt idx="10">
                  <c:v>30.39</c:v>
                </c:pt>
                <c:pt idx="11">
                  <c:v>30.39</c:v>
                </c:pt>
                <c:pt idx="12">
                  <c:v>30.39</c:v>
                </c:pt>
                <c:pt idx="13">
                  <c:v>30.39</c:v>
                </c:pt>
                <c:pt idx="14">
                  <c:v>30.39</c:v>
                </c:pt>
                <c:pt idx="15">
                  <c:v>30.39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9E-421A-8F30-A4B0F31F5BEA}"/>
            </c:ext>
          </c:extLst>
        </c:ser>
        <c:ser>
          <c:idx val="5"/>
          <c:order val="5"/>
          <c:tx>
            <c:v>gem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nitraatconcentratie!$A$4:$A$19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nitraatconcentratie!$C$4:$C$19</c:f>
              <c:numCache>
                <c:formatCode>General</c:formatCode>
                <c:ptCount val="16"/>
                <c:pt idx="0">
                  <c:v>25.2</c:v>
                </c:pt>
                <c:pt idx="1">
                  <c:v>25.2</c:v>
                </c:pt>
                <c:pt idx="2">
                  <c:v>25.2</c:v>
                </c:pt>
                <c:pt idx="3">
                  <c:v>25.2</c:v>
                </c:pt>
                <c:pt idx="4">
                  <c:v>25.2</c:v>
                </c:pt>
                <c:pt idx="5">
                  <c:v>25.2</c:v>
                </c:pt>
                <c:pt idx="6">
                  <c:v>25.2</c:v>
                </c:pt>
                <c:pt idx="7">
                  <c:v>25.2</c:v>
                </c:pt>
                <c:pt idx="8">
                  <c:v>25.2</c:v>
                </c:pt>
                <c:pt idx="9">
                  <c:v>25.2</c:v>
                </c:pt>
                <c:pt idx="10">
                  <c:v>25.2</c:v>
                </c:pt>
                <c:pt idx="11">
                  <c:v>25.2</c:v>
                </c:pt>
                <c:pt idx="12">
                  <c:v>25.2</c:v>
                </c:pt>
                <c:pt idx="13">
                  <c:v>25.2</c:v>
                </c:pt>
                <c:pt idx="14">
                  <c:v>25.2</c:v>
                </c:pt>
                <c:pt idx="15">
                  <c:v>25.2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09E-421A-8F30-A4B0F31F5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848904"/>
        <c:axId val="439848248"/>
      </c:scatterChart>
      <c:valAx>
        <c:axId val="439848904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9848248"/>
        <c:crosses val="autoZero"/>
        <c:crossBetween val="midCat"/>
        <c:majorUnit val="1"/>
      </c:valAx>
      <c:valAx>
        <c:axId val="439848248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984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710787995225175"/>
          <c:y val="0.1743239310276089"/>
          <c:w val="0.15312860356500693"/>
          <c:h val="0.69156902222665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Shewhartkaart vulgewicht pakken filterkoffie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5.7441285497733252E-2"/>
          <c:y val="0.17171296296296296"/>
          <c:w val="0.71379533235175763"/>
          <c:h val="0.61498432487605714"/>
        </c:manualLayout>
      </c:layout>
      <c:scatterChart>
        <c:scatterStyle val="lineMarker"/>
        <c:varyColors val="0"/>
        <c:ser>
          <c:idx val="0"/>
          <c:order val="0"/>
          <c:tx>
            <c:strRef>
              <c:f>vulgewicht!$B$3</c:f>
              <c:strCache>
                <c:ptCount val="1"/>
                <c:pt idx="0">
                  <c:v>waarde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vulgewicht!$A$4:$A$23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vulgewicht!$B$4:$B$23</c:f>
              <c:numCache>
                <c:formatCode>0.0</c:formatCode>
                <c:ptCount val="20"/>
                <c:pt idx="0">
                  <c:v>301</c:v>
                </c:pt>
                <c:pt idx="1">
                  <c:v>305</c:v>
                </c:pt>
                <c:pt idx="2">
                  <c:v>304</c:v>
                </c:pt>
                <c:pt idx="3">
                  <c:v>308</c:v>
                </c:pt>
                <c:pt idx="4">
                  <c:v>299</c:v>
                </c:pt>
                <c:pt idx="5">
                  <c:v>301</c:v>
                </c:pt>
                <c:pt idx="6">
                  <c:v>300</c:v>
                </c:pt>
                <c:pt idx="7">
                  <c:v>305</c:v>
                </c:pt>
                <c:pt idx="8">
                  <c:v>307</c:v>
                </c:pt>
                <c:pt idx="9">
                  <c:v>306</c:v>
                </c:pt>
                <c:pt idx="10">
                  <c:v>304</c:v>
                </c:pt>
                <c:pt idx="11">
                  <c:v>305</c:v>
                </c:pt>
                <c:pt idx="12">
                  <c:v>298</c:v>
                </c:pt>
                <c:pt idx="13">
                  <c:v>301</c:v>
                </c:pt>
                <c:pt idx="14">
                  <c:v>310</c:v>
                </c:pt>
                <c:pt idx="15">
                  <c:v>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42-432B-B373-96631629D2BB}"/>
            </c:ext>
          </c:extLst>
        </c:ser>
        <c:ser>
          <c:idx val="1"/>
          <c:order val="1"/>
          <c:tx>
            <c:strRef>
              <c:f>vulgewicht!$D$3</c:f>
              <c:strCache>
                <c:ptCount val="1"/>
                <c:pt idx="0">
                  <c:v>gem-2s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vulgewicht!$A$4:$A$23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vulgewicht!$D$4:$D$23</c:f>
              <c:numCache>
                <c:formatCode>General</c:formatCode>
                <c:ptCount val="20"/>
                <c:pt idx="0">
                  <c:v>299</c:v>
                </c:pt>
                <c:pt idx="1">
                  <c:v>299</c:v>
                </c:pt>
                <c:pt idx="2">
                  <c:v>299</c:v>
                </c:pt>
                <c:pt idx="3">
                  <c:v>299</c:v>
                </c:pt>
                <c:pt idx="4">
                  <c:v>299</c:v>
                </c:pt>
                <c:pt idx="5">
                  <c:v>299</c:v>
                </c:pt>
                <c:pt idx="6">
                  <c:v>299</c:v>
                </c:pt>
                <c:pt idx="7">
                  <c:v>299</c:v>
                </c:pt>
                <c:pt idx="8">
                  <c:v>299</c:v>
                </c:pt>
                <c:pt idx="9">
                  <c:v>299</c:v>
                </c:pt>
                <c:pt idx="10">
                  <c:v>299</c:v>
                </c:pt>
                <c:pt idx="11">
                  <c:v>299</c:v>
                </c:pt>
                <c:pt idx="12">
                  <c:v>299</c:v>
                </c:pt>
                <c:pt idx="13">
                  <c:v>299</c:v>
                </c:pt>
                <c:pt idx="14">
                  <c:v>299</c:v>
                </c:pt>
                <c:pt idx="15">
                  <c:v>299</c:v>
                </c:pt>
                <c:pt idx="16">
                  <c:v>299</c:v>
                </c:pt>
                <c:pt idx="17">
                  <c:v>299</c:v>
                </c:pt>
                <c:pt idx="18">
                  <c:v>299</c:v>
                </c:pt>
                <c:pt idx="19">
                  <c:v>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42-432B-B373-96631629D2BB}"/>
            </c:ext>
          </c:extLst>
        </c:ser>
        <c:ser>
          <c:idx val="2"/>
          <c:order val="2"/>
          <c:tx>
            <c:strRef>
              <c:f>vulgewicht!$E$3</c:f>
              <c:strCache>
                <c:ptCount val="1"/>
                <c:pt idx="0">
                  <c:v>gem+2s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vulgewicht!$A$4:$A$23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vulgewicht!$E$4:$E$23</c:f>
              <c:numCache>
                <c:formatCode>General</c:formatCode>
                <c:ptCount val="20"/>
                <c:pt idx="0">
                  <c:v>307</c:v>
                </c:pt>
                <c:pt idx="1">
                  <c:v>307</c:v>
                </c:pt>
                <c:pt idx="2">
                  <c:v>307</c:v>
                </c:pt>
                <c:pt idx="3">
                  <c:v>307</c:v>
                </c:pt>
                <c:pt idx="4">
                  <c:v>307</c:v>
                </c:pt>
                <c:pt idx="5">
                  <c:v>307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  <c:pt idx="18">
                  <c:v>307</c:v>
                </c:pt>
                <c:pt idx="19">
                  <c:v>307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042-432B-B373-96631629D2BB}"/>
            </c:ext>
          </c:extLst>
        </c:ser>
        <c:ser>
          <c:idx val="3"/>
          <c:order val="3"/>
          <c:tx>
            <c:strRef>
              <c:f>vulgewicht!$F$3</c:f>
              <c:strCache>
                <c:ptCount val="1"/>
                <c:pt idx="0">
                  <c:v>gem-3s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vulgewicht!$A$4:$A$23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vulgewicht!$F$4:$F$23</c:f>
              <c:numCache>
                <c:formatCode>General</c:formatCode>
                <c:ptCount val="20"/>
                <c:pt idx="0">
                  <c:v>297</c:v>
                </c:pt>
                <c:pt idx="1">
                  <c:v>297</c:v>
                </c:pt>
                <c:pt idx="2">
                  <c:v>297</c:v>
                </c:pt>
                <c:pt idx="3">
                  <c:v>297</c:v>
                </c:pt>
                <c:pt idx="4">
                  <c:v>297</c:v>
                </c:pt>
                <c:pt idx="5">
                  <c:v>297</c:v>
                </c:pt>
                <c:pt idx="6">
                  <c:v>297</c:v>
                </c:pt>
                <c:pt idx="7">
                  <c:v>297</c:v>
                </c:pt>
                <c:pt idx="8">
                  <c:v>297</c:v>
                </c:pt>
                <c:pt idx="9">
                  <c:v>297</c:v>
                </c:pt>
                <c:pt idx="10">
                  <c:v>297</c:v>
                </c:pt>
                <c:pt idx="11">
                  <c:v>297</c:v>
                </c:pt>
                <c:pt idx="12">
                  <c:v>297</c:v>
                </c:pt>
                <c:pt idx="13">
                  <c:v>297</c:v>
                </c:pt>
                <c:pt idx="14">
                  <c:v>297</c:v>
                </c:pt>
                <c:pt idx="15">
                  <c:v>297</c:v>
                </c:pt>
                <c:pt idx="16">
                  <c:v>297</c:v>
                </c:pt>
                <c:pt idx="17">
                  <c:v>297</c:v>
                </c:pt>
                <c:pt idx="18">
                  <c:v>297</c:v>
                </c:pt>
                <c:pt idx="19">
                  <c:v>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042-432B-B373-96631629D2BB}"/>
            </c:ext>
          </c:extLst>
        </c:ser>
        <c:ser>
          <c:idx val="4"/>
          <c:order val="4"/>
          <c:tx>
            <c:strRef>
              <c:f>vulgewicht!$G$3</c:f>
              <c:strCache>
                <c:ptCount val="1"/>
                <c:pt idx="0">
                  <c:v>gem+3s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vulgewicht!$A$4:$A$23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vulgewicht!$G$4:$G$23</c:f>
              <c:numCache>
                <c:formatCode>General</c:formatCode>
                <c:ptCount val="20"/>
                <c:pt idx="0">
                  <c:v>309</c:v>
                </c:pt>
                <c:pt idx="1">
                  <c:v>309</c:v>
                </c:pt>
                <c:pt idx="2">
                  <c:v>309</c:v>
                </c:pt>
                <c:pt idx="3">
                  <c:v>309</c:v>
                </c:pt>
                <c:pt idx="4">
                  <c:v>309</c:v>
                </c:pt>
                <c:pt idx="5">
                  <c:v>309</c:v>
                </c:pt>
                <c:pt idx="6">
                  <c:v>309</c:v>
                </c:pt>
                <c:pt idx="7">
                  <c:v>309</c:v>
                </c:pt>
                <c:pt idx="8">
                  <c:v>309</c:v>
                </c:pt>
                <c:pt idx="9">
                  <c:v>309</c:v>
                </c:pt>
                <c:pt idx="10">
                  <c:v>309</c:v>
                </c:pt>
                <c:pt idx="11">
                  <c:v>309</c:v>
                </c:pt>
                <c:pt idx="12">
                  <c:v>309</c:v>
                </c:pt>
                <c:pt idx="13">
                  <c:v>309</c:v>
                </c:pt>
                <c:pt idx="14">
                  <c:v>309</c:v>
                </c:pt>
                <c:pt idx="15">
                  <c:v>309</c:v>
                </c:pt>
                <c:pt idx="16">
                  <c:v>309</c:v>
                </c:pt>
                <c:pt idx="17">
                  <c:v>309</c:v>
                </c:pt>
                <c:pt idx="18">
                  <c:v>309</c:v>
                </c:pt>
                <c:pt idx="19">
                  <c:v>309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042-432B-B373-96631629D2BB}"/>
            </c:ext>
          </c:extLst>
        </c:ser>
        <c:ser>
          <c:idx val="5"/>
          <c:order val="5"/>
          <c:tx>
            <c:v>gem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vulgewicht!$A$4:$A$23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vulgewicht!$C$4:$C$23</c:f>
              <c:numCache>
                <c:formatCode>General</c:formatCode>
                <c:ptCount val="20"/>
                <c:pt idx="0">
                  <c:v>303</c:v>
                </c:pt>
                <c:pt idx="1">
                  <c:v>303</c:v>
                </c:pt>
                <c:pt idx="2">
                  <c:v>303</c:v>
                </c:pt>
                <c:pt idx="3">
                  <c:v>303</c:v>
                </c:pt>
                <c:pt idx="4">
                  <c:v>303</c:v>
                </c:pt>
                <c:pt idx="5">
                  <c:v>303</c:v>
                </c:pt>
                <c:pt idx="6">
                  <c:v>303</c:v>
                </c:pt>
                <c:pt idx="7">
                  <c:v>303</c:v>
                </c:pt>
                <c:pt idx="8">
                  <c:v>303</c:v>
                </c:pt>
                <c:pt idx="9">
                  <c:v>303</c:v>
                </c:pt>
                <c:pt idx="10">
                  <c:v>303</c:v>
                </c:pt>
                <c:pt idx="11">
                  <c:v>303</c:v>
                </c:pt>
                <c:pt idx="12">
                  <c:v>303</c:v>
                </c:pt>
                <c:pt idx="13">
                  <c:v>303</c:v>
                </c:pt>
                <c:pt idx="14">
                  <c:v>303</c:v>
                </c:pt>
                <c:pt idx="15">
                  <c:v>303</c:v>
                </c:pt>
                <c:pt idx="16">
                  <c:v>303</c:v>
                </c:pt>
                <c:pt idx="17">
                  <c:v>303</c:v>
                </c:pt>
                <c:pt idx="18">
                  <c:v>303</c:v>
                </c:pt>
                <c:pt idx="19">
                  <c:v>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042-432B-B373-96631629D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848904"/>
        <c:axId val="439848248"/>
      </c:scatterChart>
      <c:valAx>
        <c:axId val="439848904"/>
        <c:scaling>
          <c:orientation val="minMax"/>
          <c:max val="2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9848248"/>
        <c:crosses val="autoZero"/>
        <c:crossBetween val="midCat"/>
        <c:majorUnit val="1"/>
      </c:valAx>
      <c:valAx>
        <c:axId val="439848248"/>
        <c:scaling>
          <c:orientation val="minMax"/>
          <c:min val="2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984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710787995225175"/>
          <c:y val="0.1743239310276089"/>
          <c:w val="0.15312860356500693"/>
          <c:h val="0.69156902222665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Shewhartkaart concentratie fruitsap in drinkyoghurt</a:t>
            </a:r>
          </a:p>
        </c:rich>
      </c:tx>
      <c:layout>
        <c:manualLayout>
          <c:xMode val="edge"/>
          <c:yMode val="edge"/>
          <c:x val="5.839895436484422E-2"/>
          <c:y val="2.5316455696202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5.7441285497733252E-2"/>
          <c:y val="0.17171296296296296"/>
          <c:w val="0.71379533235175763"/>
          <c:h val="0.61498432487605714"/>
        </c:manualLayout>
      </c:layout>
      <c:scatterChart>
        <c:scatterStyle val="lineMarker"/>
        <c:varyColors val="0"/>
        <c:ser>
          <c:idx val="0"/>
          <c:order val="0"/>
          <c:tx>
            <c:strRef>
              <c:f>fruitsap!$B$3</c:f>
              <c:strCache>
                <c:ptCount val="1"/>
                <c:pt idx="0">
                  <c:v>waarde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fruitsap!$A$4:$A$19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fruitsap!$B$4:$B$19</c:f>
              <c:numCache>
                <c:formatCode>0.00</c:formatCode>
                <c:ptCount val="16"/>
                <c:pt idx="0">
                  <c:v>2.4500000000000002</c:v>
                </c:pt>
                <c:pt idx="1">
                  <c:v>2.5099999999999998</c:v>
                </c:pt>
                <c:pt idx="2">
                  <c:v>2.39</c:v>
                </c:pt>
                <c:pt idx="3">
                  <c:v>2.61</c:v>
                </c:pt>
                <c:pt idx="4">
                  <c:v>3.11</c:v>
                </c:pt>
                <c:pt idx="5">
                  <c:v>2.5</c:v>
                </c:pt>
                <c:pt idx="6">
                  <c:v>2.7</c:v>
                </c:pt>
                <c:pt idx="7">
                  <c:v>2.42</c:v>
                </c:pt>
                <c:pt idx="8">
                  <c:v>2.35</c:v>
                </c:pt>
                <c:pt idx="9">
                  <c:v>2.5299999999999998</c:v>
                </c:pt>
                <c:pt idx="10">
                  <c:v>2.54</c:v>
                </c:pt>
                <c:pt idx="11">
                  <c:v>2.29</c:v>
                </c:pt>
                <c:pt idx="12">
                  <c:v>2.14</c:v>
                </c:pt>
                <c:pt idx="13">
                  <c:v>2.4</c:v>
                </c:pt>
                <c:pt idx="14">
                  <c:v>2.46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E4-4C86-8B92-B120B1B82599}"/>
            </c:ext>
          </c:extLst>
        </c:ser>
        <c:ser>
          <c:idx val="1"/>
          <c:order val="1"/>
          <c:tx>
            <c:strRef>
              <c:f>fruitsap!$D$3</c:f>
              <c:strCache>
                <c:ptCount val="1"/>
                <c:pt idx="0">
                  <c:v>gem-2s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fruitsap!$A$4:$A$19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fruitsap!$D$4:$D$19</c:f>
              <c:numCache>
                <c:formatCode>General</c:formatCode>
                <c:ptCount val="16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E4-4C86-8B92-B120B1B82599}"/>
            </c:ext>
          </c:extLst>
        </c:ser>
        <c:ser>
          <c:idx val="2"/>
          <c:order val="2"/>
          <c:tx>
            <c:strRef>
              <c:f>fruitsap!$E$3</c:f>
              <c:strCache>
                <c:ptCount val="1"/>
                <c:pt idx="0">
                  <c:v>gem+2s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fruitsap!$A$4:$A$19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fruitsap!$E$4:$E$19</c:f>
              <c:numCache>
                <c:formatCode>General</c:formatCode>
                <c:ptCount val="16"/>
                <c:pt idx="0">
                  <c:v>2.8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E4-4C86-8B92-B120B1B82599}"/>
            </c:ext>
          </c:extLst>
        </c:ser>
        <c:ser>
          <c:idx val="3"/>
          <c:order val="3"/>
          <c:tx>
            <c:strRef>
              <c:f>fruitsap!$F$3</c:f>
              <c:strCache>
                <c:ptCount val="1"/>
                <c:pt idx="0">
                  <c:v>gem-3s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fruitsap!$A$4:$A$19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fruitsap!$F$4:$F$19</c:f>
              <c:numCache>
                <c:formatCode>General</c:formatCode>
                <c:ptCount val="16"/>
                <c:pt idx="0">
                  <c:v>2.0499999999999998</c:v>
                </c:pt>
                <c:pt idx="1">
                  <c:v>2.0499999999999998</c:v>
                </c:pt>
                <c:pt idx="2">
                  <c:v>2.0499999999999998</c:v>
                </c:pt>
                <c:pt idx="3">
                  <c:v>2.0499999999999998</c:v>
                </c:pt>
                <c:pt idx="4">
                  <c:v>2.0499999999999998</c:v>
                </c:pt>
                <c:pt idx="5">
                  <c:v>2.0499999999999998</c:v>
                </c:pt>
                <c:pt idx="6">
                  <c:v>2.0499999999999998</c:v>
                </c:pt>
                <c:pt idx="7">
                  <c:v>2.0499999999999998</c:v>
                </c:pt>
                <c:pt idx="8">
                  <c:v>2.0499999999999998</c:v>
                </c:pt>
                <c:pt idx="9">
                  <c:v>2.0499999999999998</c:v>
                </c:pt>
                <c:pt idx="10">
                  <c:v>2.0499999999999998</c:v>
                </c:pt>
                <c:pt idx="11">
                  <c:v>2.0499999999999998</c:v>
                </c:pt>
                <c:pt idx="12">
                  <c:v>2.0499999999999998</c:v>
                </c:pt>
                <c:pt idx="13">
                  <c:v>2.0499999999999998</c:v>
                </c:pt>
                <c:pt idx="14">
                  <c:v>2.0499999999999998</c:v>
                </c:pt>
                <c:pt idx="15">
                  <c:v>2.0499999999999998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E4-4C86-8B92-B120B1B82599}"/>
            </c:ext>
          </c:extLst>
        </c:ser>
        <c:ser>
          <c:idx val="4"/>
          <c:order val="4"/>
          <c:tx>
            <c:strRef>
              <c:f>fruitsap!$G$3</c:f>
              <c:strCache>
                <c:ptCount val="1"/>
                <c:pt idx="0">
                  <c:v>gem+3s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fruitsap!$A$4:$A$19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fruitsap!$G$4:$G$19</c:f>
              <c:numCache>
                <c:formatCode>General</c:formatCode>
                <c:ptCount val="16"/>
                <c:pt idx="0">
                  <c:v>2.95</c:v>
                </c:pt>
                <c:pt idx="1">
                  <c:v>2.95</c:v>
                </c:pt>
                <c:pt idx="2">
                  <c:v>2.95</c:v>
                </c:pt>
                <c:pt idx="3">
                  <c:v>2.95</c:v>
                </c:pt>
                <c:pt idx="4">
                  <c:v>2.95</c:v>
                </c:pt>
                <c:pt idx="5">
                  <c:v>2.95</c:v>
                </c:pt>
                <c:pt idx="6">
                  <c:v>2.95</c:v>
                </c:pt>
                <c:pt idx="7">
                  <c:v>2.95</c:v>
                </c:pt>
                <c:pt idx="8">
                  <c:v>2.95</c:v>
                </c:pt>
                <c:pt idx="9">
                  <c:v>2.95</c:v>
                </c:pt>
                <c:pt idx="10">
                  <c:v>2.95</c:v>
                </c:pt>
                <c:pt idx="11">
                  <c:v>2.95</c:v>
                </c:pt>
                <c:pt idx="12">
                  <c:v>2.95</c:v>
                </c:pt>
                <c:pt idx="13">
                  <c:v>2.95</c:v>
                </c:pt>
                <c:pt idx="14">
                  <c:v>2.95</c:v>
                </c:pt>
                <c:pt idx="15">
                  <c:v>2.95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FE4-4C86-8B92-B120B1B82599}"/>
            </c:ext>
          </c:extLst>
        </c:ser>
        <c:ser>
          <c:idx val="5"/>
          <c:order val="5"/>
          <c:tx>
            <c:v>gem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fruitsap!$A$4:$A$19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fruitsap!$C$4:$C$19</c:f>
              <c:numCache>
                <c:formatCode>General</c:formatCode>
                <c:ptCount val="16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FE4-4C86-8B92-B120B1B82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848904"/>
        <c:axId val="439848248"/>
      </c:scatterChart>
      <c:valAx>
        <c:axId val="439848904"/>
        <c:scaling>
          <c:orientation val="minMax"/>
          <c:max val="1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9848248"/>
        <c:crosses val="autoZero"/>
        <c:crossBetween val="midCat"/>
        <c:majorUnit val="1"/>
      </c:valAx>
      <c:valAx>
        <c:axId val="439848248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9848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710787995225175"/>
          <c:y val="0.1743239310276089"/>
          <c:w val="0.15312860356500693"/>
          <c:h val="0.69156902222665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606424</xdr:colOff>
      <xdr:row>2</xdr:row>
      <xdr:rowOff>177800</xdr:rowOff>
    </xdr:from>
    <xdr:to>
      <xdr:col>19</xdr:col>
      <xdr:colOff>95250</xdr:colOff>
      <xdr:row>16</xdr:row>
      <xdr:rowOff>107950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77CEF67-8CEA-4A6A-A69A-84B38B9E9C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606424</xdr:colOff>
      <xdr:row>2</xdr:row>
      <xdr:rowOff>177800</xdr:rowOff>
    </xdr:from>
    <xdr:to>
      <xdr:col>19</xdr:col>
      <xdr:colOff>95250</xdr:colOff>
      <xdr:row>16</xdr:row>
      <xdr:rowOff>107950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4525B47F-621B-41CD-B690-ED5C917AB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606424</xdr:colOff>
      <xdr:row>2</xdr:row>
      <xdr:rowOff>177800</xdr:rowOff>
    </xdr:from>
    <xdr:to>
      <xdr:col>17</xdr:col>
      <xdr:colOff>400050</xdr:colOff>
      <xdr:row>16</xdr:row>
      <xdr:rowOff>107950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E26585B1-3D33-4E48-AE48-FBE681A3A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6F0F5-1FC8-4B12-8C15-7137AE7B0D03}">
  <dimension ref="A1:G20"/>
  <sheetViews>
    <sheetView workbookViewId="0">
      <selection activeCell="I20" sqref="I20"/>
    </sheetView>
  </sheetViews>
  <sheetFormatPr defaultRowHeight="14.5" x14ac:dyDescent="0.35"/>
  <sheetData>
    <row r="1" spans="1:7" ht="15.5" x14ac:dyDescent="0.35">
      <c r="A1" s="6" t="s">
        <v>9</v>
      </c>
      <c r="B1" s="6"/>
      <c r="C1" s="6"/>
      <c r="D1" s="6"/>
      <c r="E1" s="6"/>
      <c r="F1" s="6"/>
      <c r="G1" s="6"/>
    </row>
    <row r="2" spans="1:7" x14ac:dyDescent="0.35">
      <c r="B2" s="1" t="s">
        <v>2</v>
      </c>
      <c r="C2" s="2">
        <v>25.2</v>
      </c>
      <c r="E2" s="1" t="s">
        <v>7</v>
      </c>
      <c r="F2" s="2">
        <v>1.73</v>
      </c>
    </row>
    <row r="3" spans="1:7" x14ac:dyDescent="0.35">
      <c r="A3" s="3" t="s">
        <v>0</v>
      </c>
      <c r="B3" s="3" t="s">
        <v>1</v>
      </c>
      <c r="C3" s="3" t="s">
        <v>8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x14ac:dyDescent="0.35">
      <c r="A4" s="3">
        <v>1</v>
      </c>
      <c r="B4" s="5">
        <v>24.5</v>
      </c>
      <c r="C4" s="4">
        <f>C$2</f>
        <v>25.2</v>
      </c>
      <c r="D4" s="3">
        <f t="shared" ref="D4:D19" si="0">C$2-2*F$2</f>
        <v>21.74</v>
      </c>
      <c r="E4" s="3">
        <f t="shared" ref="E4:E19" si="1">C$2+2*F$2</f>
        <v>28.66</v>
      </c>
      <c r="F4" s="3">
        <f t="shared" ref="F4:F19" si="2">C$2-3*F$2</f>
        <v>20.009999999999998</v>
      </c>
      <c r="G4" s="3">
        <f t="shared" ref="G4:G19" si="3">C$2+3*F$2</f>
        <v>30.39</v>
      </c>
    </row>
    <row r="5" spans="1:7" x14ac:dyDescent="0.35">
      <c r="A5" s="3">
        <v>2</v>
      </c>
      <c r="B5" s="5">
        <v>25.1</v>
      </c>
      <c r="C5" s="4">
        <f t="shared" ref="C5:C19" si="4">C$2</f>
        <v>25.2</v>
      </c>
      <c r="D5" s="3">
        <f t="shared" si="0"/>
        <v>21.74</v>
      </c>
      <c r="E5" s="3">
        <f t="shared" si="1"/>
        <v>28.66</v>
      </c>
      <c r="F5" s="3">
        <f t="shared" si="2"/>
        <v>20.009999999999998</v>
      </c>
      <c r="G5" s="3">
        <f t="shared" si="3"/>
        <v>30.39</v>
      </c>
    </row>
    <row r="6" spans="1:7" x14ac:dyDescent="0.35">
      <c r="A6" s="3">
        <v>3</v>
      </c>
      <c r="B6" s="5">
        <v>23.9</v>
      </c>
      <c r="C6" s="4">
        <f t="shared" si="4"/>
        <v>25.2</v>
      </c>
      <c r="D6" s="3">
        <f t="shared" si="0"/>
        <v>21.74</v>
      </c>
      <c r="E6" s="3">
        <f t="shared" si="1"/>
        <v>28.66</v>
      </c>
      <c r="F6" s="3">
        <f t="shared" si="2"/>
        <v>20.009999999999998</v>
      </c>
      <c r="G6" s="3">
        <f t="shared" si="3"/>
        <v>30.39</v>
      </c>
    </row>
    <row r="7" spans="1:7" x14ac:dyDescent="0.35">
      <c r="A7" s="3">
        <v>4</v>
      </c>
      <c r="B7" s="5">
        <v>26.1</v>
      </c>
      <c r="C7" s="4">
        <f t="shared" si="4"/>
        <v>25.2</v>
      </c>
      <c r="D7" s="3">
        <f t="shared" si="0"/>
        <v>21.74</v>
      </c>
      <c r="E7" s="3">
        <f t="shared" si="1"/>
        <v>28.66</v>
      </c>
      <c r="F7" s="3">
        <f t="shared" si="2"/>
        <v>20.009999999999998</v>
      </c>
      <c r="G7" s="3">
        <f t="shared" si="3"/>
        <v>30.39</v>
      </c>
    </row>
    <row r="8" spans="1:7" x14ac:dyDescent="0.35">
      <c r="A8" s="3">
        <v>5</v>
      </c>
      <c r="B8" s="5">
        <v>31.1</v>
      </c>
      <c r="C8" s="4">
        <f t="shared" si="4"/>
        <v>25.2</v>
      </c>
      <c r="D8" s="3">
        <f t="shared" si="0"/>
        <v>21.74</v>
      </c>
      <c r="E8" s="3">
        <f t="shared" si="1"/>
        <v>28.66</v>
      </c>
      <c r="F8" s="3">
        <f t="shared" si="2"/>
        <v>20.009999999999998</v>
      </c>
      <c r="G8" s="3">
        <f t="shared" si="3"/>
        <v>30.39</v>
      </c>
    </row>
    <row r="9" spans="1:7" x14ac:dyDescent="0.35">
      <c r="A9" s="3">
        <v>6</v>
      </c>
      <c r="B9" s="5">
        <v>25</v>
      </c>
      <c r="C9" s="4">
        <f t="shared" si="4"/>
        <v>25.2</v>
      </c>
      <c r="D9" s="3">
        <f t="shared" si="0"/>
        <v>21.74</v>
      </c>
      <c r="E9" s="3">
        <f t="shared" si="1"/>
        <v>28.66</v>
      </c>
      <c r="F9" s="3">
        <f t="shared" si="2"/>
        <v>20.009999999999998</v>
      </c>
      <c r="G9" s="3">
        <f t="shared" si="3"/>
        <v>30.39</v>
      </c>
    </row>
    <row r="10" spans="1:7" x14ac:dyDescent="0.35">
      <c r="A10" s="3">
        <v>7</v>
      </c>
      <c r="B10" s="5">
        <v>27</v>
      </c>
      <c r="C10" s="4">
        <f t="shared" si="4"/>
        <v>25.2</v>
      </c>
      <c r="D10" s="3">
        <f t="shared" si="0"/>
        <v>21.74</v>
      </c>
      <c r="E10" s="3">
        <f t="shared" si="1"/>
        <v>28.66</v>
      </c>
      <c r="F10" s="3">
        <f t="shared" si="2"/>
        <v>20.009999999999998</v>
      </c>
      <c r="G10" s="3">
        <f t="shared" si="3"/>
        <v>30.39</v>
      </c>
    </row>
    <row r="11" spans="1:7" x14ac:dyDescent="0.35">
      <c r="A11" s="3">
        <v>8</v>
      </c>
      <c r="B11" s="5">
        <v>24.2</v>
      </c>
      <c r="C11" s="4">
        <f t="shared" si="4"/>
        <v>25.2</v>
      </c>
      <c r="D11" s="3">
        <f t="shared" si="0"/>
        <v>21.74</v>
      </c>
      <c r="E11" s="3">
        <f t="shared" si="1"/>
        <v>28.66</v>
      </c>
      <c r="F11" s="3">
        <f t="shared" si="2"/>
        <v>20.009999999999998</v>
      </c>
      <c r="G11" s="3">
        <f t="shared" si="3"/>
        <v>30.39</v>
      </c>
    </row>
    <row r="12" spans="1:7" x14ac:dyDescent="0.35">
      <c r="A12" s="3">
        <v>9</v>
      </c>
      <c r="B12" s="5">
        <v>23.5</v>
      </c>
      <c r="C12" s="4">
        <f t="shared" si="4"/>
        <v>25.2</v>
      </c>
      <c r="D12" s="3">
        <f t="shared" si="0"/>
        <v>21.74</v>
      </c>
      <c r="E12" s="3">
        <f t="shared" si="1"/>
        <v>28.66</v>
      </c>
      <c r="F12" s="3">
        <f t="shared" si="2"/>
        <v>20.009999999999998</v>
      </c>
      <c r="G12" s="3">
        <f t="shared" si="3"/>
        <v>30.39</v>
      </c>
    </row>
    <row r="13" spans="1:7" x14ac:dyDescent="0.35">
      <c r="A13" s="3">
        <v>10</v>
      </c>
      <c r="B13" s="5">
        <v>25.3</v>
      </c>
      <c r="C13" s="4">
        <f t="shared" si="4"/>
        <v>25.2</v>
      </c>
      <c r="D13" s="3">
        <f t="shared" si="0"/>
        <v>21.74</v>
      </c>
      <c r="E13" s="3">
        <f t="shared" si="1"/>
        <v>28.66</v>
      </c>
      <c r="F13" s="3">
        <f t="shared" si="2"/>
        <v>20.009999999999998</v>
      </c>
      <c r="G13" s="3">
        <f t="shared" si="3"/>
        <v>30.39</v>
      </c>
    </row>
    <row r="14" spans="1:7" x14ac:dyDescent="0.35">
      <c r="A14" s="3">
        <v>11</v>
      </c>
      <c r="B14" s="5">
        <v>25.4</v>
      </c>
      <c r="C14" s="4">
        <f t="shared" si="4"/>
        <v>25.2</v>
      </c>
      <c r="D14" s="3">
        <f t="shared" si="0"/>
        <v>21.74</v>
      </c>
      <c r="E14" s="3">
        <f t="shared" si="1"/>
        <v>28.66</v>
      </c>
      <c r="F14" s="3">
        <f t="shared" si="2"/>
        <v>20.009999999999998</v>
      </c>
      <c r="G14" s="3">
        <f t="shared" si="3"/>
        <v>30.39</v>
      </c>
    </row>
    <row r="15" spans="1:7" x14ac:dyDescent="0.35">
      <c r="A15" s="3">
        <v>12</v>
      </c>
      <c r="B15" s="5">
        <v>22.9</v>
      </c>
      <c r="C15" s="4">
        <f t="shared" si="4"/>
        <v>25.2</v>
      </c>
      <c r="D15" s="3">
        <f t="shared" si="0"/>
        <v>21.74</v>
      </c>
      <c r="E15" s="3">
        <f t="shared" si="1"/>
        <v>28.66</v>
      </c>
      <c r="F15" s="3">
        <f t="shared" si="2"/>
        <v>20.009999999999998</v>
      </c>
      <c r="G15" s="3">
        <f t="shared" si="3"/>
        <v>30.39</v>
      </c>
    </row>
    <row r="16" spans="1:7" x14ac:dyDescent="0.35">
      <c r="A16" s="3">
        <v>13</v>
      </c>
      <c r="B16" s="5">
        <v>21.4</v>
      </c>
      <c r="C16" s="4">
        <f t="shared" si="4"/>
        <v>25.2</v>
      </c>
      <c r="D16" s="3">
        <f t="shared" si="0"/>
        <v>21.74</v>
      </c>
      <c r="E16" s="3">
        <f t="shared" si="1"/>
        <v>28.66</v>
      </c>
      <c r="F16" s="3">
        <f t="shared" si="2"/>
        <v>20.009999999999998</v>
      </c>
      <c r="G16" s="3">
        <f t="shared" si="3"/>
        <v>30.39</v>
      </c>
    </row>
    <row r="17" spans="1:7" x14ac:dyDescent="0.35">
      <c r="A17" s="3">
        <v>14</v>
      </c>
      <c r="B17" s="5">
        <v>24</v>
      </c>
      <c r="C17" s="4">
        <f t="shared" si="4"/>
        <v>25.2</v>
      </c>
      <c r="D17" s="3">
        <f t="shared" si="0"/>
        <v>21.74</v>
      </c>
      <c r="E17" s="3">
        <f t="shared" si="1"/>
        <v>28.66</v>
      </c>
      <c r="F17" s="3">
        <f t="shared" si="2"/>
        <v>20.009999999999998</v>
      </c>
      <c r="G17" s="3">
        <f t="shared" si="3"/>
        <v>30.39</v>
      </c>
    </row>
    <row r="18" spans="1:7" x14ac:dyDescent="0.35">
      <c r="A18" s="3">
        <v>15</v>
      </c>
      <c r="B18" s="5">
        <v>24.6</v>
      </c>
      <c r="C18" s="4">
        <f t="shared" si="4"/>
        <v>25.2</v>
      </c>
      <c r="D18" s="3">
        <f t="shared" si="0"/>
        <v>21.74</v>
      </c>
      <c r="E18" s="3">
        <f t="shared" si="1"/>
        <v>28.66</v>
      </c>
      <c r="F18" s="3">
        <f t="shared" si="2"/>
        <v>20.009999999999998</v>
      </c>
      <c r="G18" s="3">
        <f t="shared" si="3"/>
        <v>30.39</v>
      </c>
    </row>
    <row r="19" spans="1:7" x14ac:dyDescent="0.35">
      <c r="A19" s="3">
        <v>16</v>
      </c>
      <c r="B19" s="5">
        <v>19</v>
      </c>
      <c r="C19" s="4">
        <f t="shared" si="4"/>
        <v>25.2</v>
      </c>
      <c r="D19" s="3">
        <f t="shared" si="0"/>
        <v>21.74</v>
      </c>
      <c r="E19" s="3">
        <f t="shared" si="1"/>
        <v>28.66</v>
      </c>
      <c r="F19" s="3">
        <f t="shared" si="2"/>
        <v>20.009999999999998</v>
      </c>
      <c r="G19" s="3">
        <f t="shared" si="3"/>
        <v>30.39</v>
      </c>
    </row>
    <row r="20" spans="1:7" x14ac:dyDescent="0.35">
      <c r="A20" s="2"/>
      <c r="B20" s="2"/>
      <c r="C20" s="2"/>
      <c r="D20" s="2"/>
      <c r="E20" s="2"/>
      <c r="F20" s="2"/>
      <c r="G20" s="2"/>
    </row>
  </sheetData>
  <mergeCells count="1"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BEC59-1C6A-4EF2-93B2-87EF04289BB2}">
  <dimension ref="A1:G23"/>
  <sheetViews>
    <sheetView workbookViewId="0">
      <selection activeCell="I19" sqref="I19"/>
    </sheetView>
  </sheetViews>
  <sheetFormatPr defaultRowHeight="14.5" x14ac:dyDescent="0.35"/>
  <sheetData>
    <row r="1" spans="1:7" ht="15.5" x14ac:dyDescent="0.35">
      <c r="A1" s="6" t="s">
        <v>10</v>
      </c>
      <c r="B1" s="6"/>
      <c r="C1" s="6"/>
      <c r="D1" s="6"/>
      <c r="E1" s="6"/>
      <c r="F1" s="6"/>
      <c r="G1" s="6"/>
    </row>
    <row r="2" spans="1:7" x14ac:dyDescent="0.35">
      <c r="B2" s="1" t="s">
        <v>2</v>
      </c>
      <c r="C2" s="2">
        <v>303</v>
      </c>
      <c r="E2" s="1" t="s">
        <v>7</v>
      </c>
      <c r="F2" s="2">
        <v>2</v>
      </c>
    </row>
    <row r="3" spans="1:7" x14ac:dyDescent="0.35">
      <c r="A3" s="3" t="s">
        <v>0</v>
      </c>
      <c r="B3" s="3" t="s">
        <v>1</v>
      </c>
      <c r="C3" s="3" t="s">
        <v>8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x14ac:dyDescent="0.35">
      <c r="A4" s="3">
        <v>1</v>
      </c>
      <c r="B4" s="5">
        <v>301</v>
      </c>
      <c r="C4" s="4">
        <f>C$2</f>
        <v>303</v>
      </c>
      <c r="D4" s="3">
        <f t="shared" ref="D4:D19" si="0">C$2-2*F$2</f>
        <v>299</v>
      </c>
      <c r="E4" s="3">
        <f t="shared" ref="E4:E19" si="1">C$2+2*F$2</f>
        <v>307</v>
      </c>
      <c r="F4" s="3">
        <f t="shared" ref="F4:F19" si="2">C$2-3*F$2</f>
        <v>297</v>
      </c>
      <c r="G4" s="3">
        <f t="shared" ref="G4:G19" si="3">C$2+3*F$2</f>
        <v>309</v>
      </c>
    </row>
    <row r="5" spans="1:7" x14ac:dyDescent="0.35">
      <c r="A5" s="3">
        <v>2</v>
      </c>
      <c r="B5" s="5">
        <v>305</v>
      </c>
      <c r="C5" s="4">
        <f t="shared" ref="C5:C23" si="4">C$2</f>
        <v>303</v>
      </c>
      <c r="D5" s="3">
        <f t="shared" si="0"/>
        <v>299</v>
      </c>
      <c r="E5" s="3">
        <f t="shared" si="1"/>
        <v>307</v>
      </c>
      <c r="F5" s="3">
        <f t="shared" si="2"/>
        <v>297</v>
      </c>
      <c r="G5" s="3">
        <f t="shared" si="3"/>
        <v>309</v>
      </c>
    </row>
    <row r="6" spans="1:7" x14ac:dyDescent="0.35">
      <c r="A6" s="3">
        <v>3</v>
      </c>
      <c r="B6" s="5">
        <v>304</v>
      </c>
      <c r="C6" s="4">
        <f t="shared" si="4"/>
        <v>303</v>
      </c>
      <c r="D6" s="3">
        <f t="shared" si="0"/>
        <v>299</v>
      </c>
      <c r="E6" s="3">
        <f t="shared" si="1"/>
        <v>307</v>
      </c>
      <c r="F6" s="3">
        <f t="shared" si="2"/>
        <v>297</v>
      </c>
      <c r="G6" s="3">
        <f t="shared" si="3"/>
        <v>309</v>
      </c>
    </row>
    <row r="7" spans="1:7" x14ac:dyDescent="0.35">
      <c r="A7" s="3">
        <v>4</v>
      </c>
      <c r="B7" s="5">
        <v>308</v>
      </c>
      <c r="C7" s="4">
        <f t="shared" si="4"/>
        <v>303</v>
      </c>
      <c r="D7" s="3">
        <f t="shared" si="0"/>
        <v>299</v>
      </c>
      <c r="E7" s="3">
        <f t="shared" si="1"/>
        <v>307</v>
      </c>
      <c r="F7" s="3">
        <f t="shared" si="2"/>
        <v>297</v>
      </c>
      <c r="G7" s="3">
        <f t="shared" si="3"/>
        <v>309</v>
      </c>
    </row>
    <row r="8" spans="1:7" x14ac:dyDescent="0.35">
      <c r="A8" s="3">
        <v>5</v>
      </c>
      <c r="B8" s="5">
        <v>299</v>
      </c>
      <c r="C8" s="4">
        <f t="shared" si="4"/>
        <v>303</v>
      </c>
      <c r="D8" s="3">
        <f t="shared" si="0"/>
        <v>299</v>
      </c>
      <c r="E8" s="3">
        <f t="shared" si="1"/>
        <v>307</v>
      </c>
      <c r="F8" s="3">
        <f t="shared" si="2"/>
        <v>297</v>
      </c>
      <c r="G8" s="3">
        <f t="shared" si="3"/>
        <v>309</v>
      </c>
    </row>
    <row r="9" spans="1:7" x14ac:dyDescent="0.35">
      <c r="A9" s="3">
        <v>6</v>
      </c>
      <c r="B9" s="5">
        <v>301</v>
      </c>
      <c r="C9" s="4">
        <f t="shared" si="4"/>
        <v>303</v>
      </c>
      <c r="D9" s="3">
        <f t="shared" si="0"/>
        <v>299</v>
      </c>
      <c r="E9" s="3">
        <f t="shared" si="1"/>
        <v>307</v>
      </c>
      <c r="F9" s="3">
        <f t="shared" si="2"/>
        <v>297</v>
      </c>
      <c r="G9" s="3">
        <f t="shared" si="3"/>
        <v>309</v>
      </c>
    </row>
    <row r="10" spans="1:7" x14ac:dyDescent="0.35">
      <c r="A10" s="3">
        <v>7</v>
      </c>
      <c r="B10" s="5">
        <v>300</v>
      </c>
      <c r="C10" s="4">
        <f t="shared" si="4"/>
        <v>303</v>
      </c>
      <c r="D10" s="3">
        <f t="shared" si="0"/>
        <v>299</v>
      </c>
      <c r="E10" s="3">
        <f t="shared" si="1"/>
        <v>307</v>
      </c>
      <c r="F10" s="3">
        <f t="shared" si="2"/>
        <v>297</v>
      </c>
      <c r="G10" s="3">
        <f t="shared" si="3"/>
        <v>309</v>
      </c>
    </row>
    <row r="11" spans="1:7" x14ac:dyDescent="0.35">
      <c r="A11" s="3">
        <v>8</v>
      </c>
      <c r="B11" s="5">
        <v>305</v>
      </c>
      <c r="C11" s="4">
        <f t="shared" si="4"/>
        <v>303</v>
      </c>
      <c r="D11" s="3">
        <f t="shared" si="0"/>
        <v>299</v>
      </c>
      <c r="E11" s="3">
        <f t="shared" si="1"/>
        <v>307</v>
      </c>
      <c r="F11" s="3">
        <f t="shared" si="2"/>
        <v>297</v>
      </c>
      <c r="G11" s="3">
        <f t="shared" si="3"/>
        <v>309</v>
      </c>
    </row>
    <row r="12" spans="1:7" x14ac:dyDescent="0.35">
      <c r="A12" s="3">
        <v>9</v>
      </c>
      <c r="B12" s="5">
        <v>307</v>
      </c>
      <c r="C12" s="4">
        <f t="shared" si="4"/>
        <v>303</v>
      </c>
      <c r="D12" s="3">
        <f t="shared" si="0"/>
        <v>299</v>
      </c>
      <c r="E12" s="3">
        <f t="shared" si="1"/>
        <v>307</v>
      </c>
      <c r="F12" s="3">
        <f t="shared" si="2"/>
        <v>297</v>
      </c>
      <c r="G12" s="3">
        <f t="shared" si="3"/>
        <v>309</v>
      </c>
    </row>
    <row r="13" spans="1:7" x14ac:dyDescent="0.35">
      <c r="A13" s="3">
        <v>10</v>
      </c>
      <c r="B13" s="5">
        <v>306</v>
      </c>
      <c r="C13" s="4">
        <f t="shared" si="4"/>
        <v>303</v>
      </c>
      <c r="D13" s="3">
        <f t="shared" si="0"/>
        <v>299</v>
      </c>
      <c r="E13" s="3">
        <f t="shared" si="1"/>
        <v>307</v>
      </c>
      <c r="F13" s="3">
        <f t="shared" si="2"/>
        <v>297</v>
      </c>
      <c r="G13" s="3">
        <f t="shared" si="3"/>
        <v>309</v>
      </c>
    </row>
    <row r="14" spans="1:7" x14ac:dyDescent="0.35">
      <c r="A14" s="3">
        <v>11</v>
      </c>
      <c r="B14" s="5">
        <v>304</v>
      </c>
      <c r="C14" s="4">
        <f t="shared" si="4"/>
        <v>303</v>
      </c>
      <c r="D14" s="3">
        <f t="shared" si="0"/>
        <v>299</v>
      </c>
      <c r="E14" s="3">
        <f t="shared" si="1"/>
        <v>307</v>
      </c>
      <c r="F14" s="3">
        <f t="shared" si="2"/>
        <v>297</v>
      </c>
      <c r="G14" s="3">
        <f t="shared" si="3"/>
        <v>309</v>
      </c>
    </row>
    <row r="15" spans="1:7" x14ac:dyDescent="0.35">
      <c r="A15" s="3">
        <v>12</v>
      </c>
      <c r="B15" s="5">
        <v>305</v>
      </c>
      <c r="C15" s="4">
        <f t="shared" si="4"/>
        <v>303</v>
      </c>
      <c r="D15" s="3">
        <f t="shared" si="0"/>
        <v>299</v>
      </c>
      <c r="E15" s="3">
        <f t="shared" si="1"/>
        <v>307</v>
      </c>
      <c r="F15" s="3">
        <f t="shared" si="2"/>
        <v>297</v>
      </c>
      <c r="G15" s="3">
        <f t="shared" si="3"/>
        <v>309</v>
      </c>
    </row>
    <row r="16" spans="1:7" x14ac:dyDescent="0.35">
      <c r="A16" s="3">
        <v>13</v>
      </c>
      <c r="B16" s="5">
        <v>298</v>
      </c>
      <c r="C16" s="4">
        <f t="shared" si="4"/>
        <v>303</v>
      </c>
      <c r="D16" s="3">
        <f t="shared" si="0"/>
        <v>299</v>
      </c>
      <c r="E16" s="3">
        <f t="shared" si="1"/>
        <v>307</v>
      </c>
      <c r="F16" s="3">
        <f t="shared" si="2"/>
        <v>297</v>
      </c>
      <c r="G16" s="3">
        <f t="shared" si="3"/>
        <v>309</v>
      </c>
    </row>
    <row r="17" spans="1:7" x14ac:dyDescent="0.35">
      <c r="A17" s="3">
        <v>14</v>
      </c>
      <c r="B17" s="5">
        <v>301</v>
      </c>
      <c r="C17" s="4">
        <f t="shared" si="4"/>
        <v>303</v>
      </c>
      <c r="D17" s="3">
        <f t="shared" si="0"/>
        <v>299</v>
      </c>
      <c r="E17" s="3">
        <f t="shared" si="1"/>
        <v>307</v>
      </c>
      <c r="F17" s="3">
        <f t="shared" si="2"/>
        <v>297</v>
      </c>
      <c r="G17" s="3">
        <f t="shared" si="3"/>
        <v>309</v>
      </c>
    </row>
    <row r="18" spans="1:7" x14ac:dyDescent="0.35">
      <c r="A18" s="3">
        <v>15</v>
      </c>
      <c r="B18" s="5">
        <v>310</v>
      </c>
      <c r="C18" s="4">
        <f t="shared" si="4"/>
        <v>303</v>
      </c>
      <c r="D18" s="3">
        <f t="shared" si="0"/>
        <v>299</v>
      </c>
      <c r="E18" s="3">
        <f t="shared" si="1"/>
        <v>307</v>
      </c>
      <c r="F18" s="3">
        <f t="shared" si="2"/>
        <v>297</v>
      </c>
      <c r="G18" s="3">
        <f t="shared" si="3"/>
        <v>309</v>
      </c>
    </row>
    <row r="19" spans="1:7" x14ac:dyDescent="0.35">
      <c r="A19" s="3">
        <v>16</v>
      </c>
      <c r="B19" s="5">
        <v>306</v>
      </c>
      <c r="C19" s="4">
        <f t="shared" si="4"/>
        <v>303</v>
      </c>
      <c r="D19" s="3">
        <f t="shared" si="0"/>
        <v>299</v>
      </c>
      <c r="E19" s="3">
        <f t="shared" si="1"/>
        <v>307</v>
      </c>
      <c r="F19" s="3">
        <f t="shared" si="2"/>
        <v>297</v>
      </c>
      <c r="G19" s="3">
        <f t="shared" si="3"/>
        <v>309</v>
      </c>
    </row>
    <row r="20" spans="1:7" x14ac:dyDescent="0.35">
      <c r="A20" s="3">
        <v>17</v>
      </c>
      <c r="B20" s="7"/>
      <c r="C20" s="4">
        <f t="shared" si="4"/>
        <v>303</v>
      </c>
      <c r="D20" s="3">
        <f t="shared" ref="D20:D23" si="5">C$2-2*F$2</f>
        <v>299</v>
      </c>
      <c r="E20" s="3">
        <f t="shared" ref="E20:E23" si="6">C$2+2*F$2</f>
        <v>307</v>
      </c>
      <c r="F20" s="3">
        <f t="shared" ref="F20:F23" si="7">C$2-3*F$2</f>
        <v>297</v>
      </c>
      <c r="G20" s="3">
        <f t="shared" ref="G20:G23" si="8">C$2+3*F$2</f>
        <v>309</v>
      </c>
    </row>
    <row r="21" spans="1:7" x14ac:dyDescent="0.35">
      <c r="A21" s="3">
        <v>18</v>
      </c>
      <c r="B21" s="8"/>
      <c r="C21" s="4">
        <f t="shared" si="4"/>
        <v>303</v>
      </c>
      <c r="D21" s="3">
        <f t="shared" si="5"/>
        <v>299</v>
      </c>
      <c r="E21" s="3">
        <f t="shared" si="6"/>
        <v>307</v>
      </c>
      <c r="F21" s="3">
        <f t="shared" si="7"/>
        <v>297</v>
      </c>
      <c r="G21" s="3">
        <f t="shared" si="8"/>
        <v>309</v>
      </c>
    </row>
    <row r="22" spans="1:7" x14ac:dyDescent="0.35">
      <c r="A22" s="3">
        <v>19</v>
      </c>
      <c r="B22" s="8"/>
      <c r="C22" s="4">
        <f t="shared" si="4"/>
        <v>303</v>
      </c>
      <c r="D22" s="3">
        <f t="shared" si="5"/>
        <v>299</v>
      </c>
      <c r="E22" s="3">
        <f t="shared" si="6"/>
        <v>307</v>
      </c>
      <c r="F22" s="3">
        <f t="shared" si="7"/>
        <v>297</v>
      </c>
      <c r="G22" s="3">
        <f t="shared" si="8"/>
        <v>309</v>
      </c>
    </row>
    <row r="23" spans="1:7" x14ac:dyDescent="0.35">
      <c r="A23" s="3">
        <v>20</v>
      </c>
      <c r="B23" s="8"/>
      <c r="C23" s="4">
        <f t="shared" si="4"/>
        <v>303</v>
      </c>
      <c r="D23" s="3">
        <f t="shared" si="5"/>
        <v>299</v>
      </c>
      <c r="E23" s="3">
        <f t="shared" si="6"/>
        <v>307</v>
      </c>
      <c r="F23" s="3">
        <f t="shared" si="7"/>
        <v>297</v>
      </c>
      <c r="G23" s="3">
        <f t="shared" si="8"/>
        <v>309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07542-673E-47DD-8567-83386FC4EC8E}">
  <dimension ref="A1:G20"/>
  <sheetViews>
    <sheetView tabSelected="1" workbookViewId="0">
      <selection activeCell="H1" sqref="H1"/>
    </sheetView>
  </sheetViews>
  <sheetFormatPr defaultRowHeight="14.5" x14ac:dyDescent="0.35"/>
  <sheetData>
    <row r="1" spans="1:7" ht="15.5" x14ac:dyDescent="0.35">
      <c r="A1" s="6" t="s">
        <v>11</v>
      </c>
      <c r="B1" s="6"/>
      <c r="C1" s="6"/>
      <c r="D1" s="6"/>
      <c r="E1" s="6"/>
      <c r="F1" s="6"/>
      <c r="G1" s="6"/>
    </row>
    <row r="2" spans="1:7" x14ac:dyDescent="0.35">
      <c r="B2" s="1" t="s">
        <v>2</v>
      </c>
      <c r="C2" s="2">
        <v>2.5</v>
      </c>
      <c r="E2" s="1" t="s">
        <v>7</v>
      </c>
      <c r="F2" s="2">
        <v>0.15</v>
      </c>
    </row>
    <row r="3" spans="1:7" x14ac:dyDescent="0.35">
      <c r="A3" s="10" t="s">
        <v>0</v>
      </c>
      <c r="B3" s="10" t="s">
        <v>1</v>
      </c>
      <c r="C3" s="3" t="s">
        <v>8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x14ac:dyDescent="0.35">
      <c r="A4" s="3">
        <v>1</v>
      </c>
      <c r="B4" s="9">
        <v>2.4500000000000002</v>
      </c>
      <c r="C4" s="4">
        <f>C$2</f>
        <v>2.5</v>
      </c>
      <c r="D4" s="3">
        <f t="shared" ref="D4:D19" si="0">C$2-2*F$2</f>
        <v>2.2000000000000002</v>
      </c>
      <c r="E4" s="3">
        <f t="shared" ref="E4:E19" si="1">C$2+2*F$2</f>
        <v>2.8</v>
      </c>
      <c r="F4" s="3">
        <f t="shared" ref="F4:F19" si="2">C$2-3*F$2</f>
        <v>2.0499999999999998</v>
      </c>
      <c r="G4" s="3">
        <f t="shared" ref="G4:G19" si="3">C$2+3*F$2</f>
        <v>2.95</v>
      </c>
    </row>
    <row r="5" spans="1:7" x14ac:dyDescent="0.35">
      <c r="A5" s="3">
        <v>2</v>
      </c>
      <c r="B5" s="9">
        <v>2.5099999999999998</v>
      </c>
      <c r="C5" s="4">
        <f t="shared" ref="C5:C19" si="4">C$2</f>
        <v>2.5</v>
      </c>
      <c r="D5" s="3">
        <f t="shared" si="0"/>
        <v>2.2000000000000002</v>
      </c>
      <c r="E5" s="3">
        <f t="shared" si="1"/>
        <v>2.8</v>
      </c>
      <c r="F5" s="3">
        <f t="shared" si="2"/>
        <v>2.0499999999999998</v>
      </c>
      <c r="G5" s="3">
        <f t="shared" si="3"/>
        <v>2.95</v>
      </c>
    </row>
    <row r="6" spans="1:7" x14ac:dyDescent="0.35">
      <c r="A6" s="3">
        <v>3</v>
      </c>
      <c r="B6" s="9">
        <v>2.39</v>
      </c>
      <c r="C6" s="4">
        <f t="shared" si="4"/>
        <v>2.5</v>
      </c>
      <c r="D6" s="3">
        <f t="shared" si="0"/>
        <v>2.2000000000000002</v>
      </c>
      <c r="E6" s="3">
        <f t="shared" si="1"/>
        <v>2.8</v>
      </c>
      <c r="F6" s="3">
        <f t="shared" si="2"/>
        <v>2.0499999999999998</v>
      </c>
      <c r="G6" s="3">
        <f t="shared" si="3"/>
        <v>2.95</v>
      </c>
    </row>
    <row r="7" spans="1:7" x14ac:dyDescent="0.35">
      <c r="A7" s="3">
        <v>4</v>
      </c>
      <c r="B7" s="9">
        <v>2.61</v>
      </c>
      <c r="C7" s="4">
        <f t="shared" si="4"/>
        <v>2.5</v>
      </c>
      <c r="D7" s="3">
        <f t="shared" si="0"/>
        <v>2.2000000000000002</v>
      </c>
      <c r="E7" s="3">
        <f t="shared" si="1"/>
        <v>2.8</v>
      </c>
      <c r="F7" s="3">
        <f t="shared" si="2"/>
        <v>2.0499999999999998</v>
      </c>
      <c r="G7" s="3">
        <f t="shared" si="3"/>
        <v>2.95</v>
      </c>
    </row>
    <row r="8" spans="1:7" x14ac:dyDescent="0.35">
      <c r="A8" s="3">
        <v>5</v>
      </c>
      <c r="B8" s="9">
        <v>3.11</v>
      </c>
      <c r="C8" s="4">
        <f t="shared" si="4"/>
        <v>2.5</v>
      </c>
      <c r="D8" s="3">
        <f t="shared" si="0"/>
        <v>2.2000000000000002</v>
      </c>
      <c r="E8" s="3">
        <f t="shared" si="1"/>
        <v>2.8</v>
      </c>
      <c r="F8" s="3">
        <f t="shared" si="2"/>
        <v>2.0499999999999998</v>
      </c>
      <c r="G8" s="3">
        <f t="shared" si="3"/>
        <v>2.95</v>
      </c>
    </row>
    <row r="9" spans="1:7" x14ac:dyDescent="0.35">
      <c r="A9" s="3">
        <v>6</v>
      </c>
      <c r="B9" s="9">
        <v>2.5</v>
      </c>
      <c r="C9" s="4">
        <f t="shared" si="4"/>
        <v>2.5</v>
      </c>
      <c r="D9" s="3">
        <f t="shared" si="0"/>
        <v>2.2000000000000002</v>
      </c>
      <c r="E9" s="3">
        <f t="shared" si="1"/>
        <v>2.8</v>
      </c>
      <c r="F9" s="3">
        <f t="shared" si="2"/>
        <v>2.0499999999999998</v>
      </c>
      <c r="G9" s="3">
        <f t="shared" si="3"/>
        <v>2.95</v>
      </c>
    </row>
    <row r="10" spans="1:7" x14ac:dyDescent="0.35">
      <c r="A10" s="3">
        <v>7</v>
      </c>
      <c r="B10" s="9">
        <v>2.7</v>
      </c>
      <c r="C10" s="4">
        <f t="shared" si="4"/>
        <v>2.5</v>
      </c>
      <c r="D10" s="3">
        <f t="shared" si="0"/>
        <v>2.2000000000000002</v>
      </c>
      <c r="E10" s="3">
        <f t="shared" si="1"/>
        <v>2.8</v>
      </c>
      <c r="F10" s="3">
        <f t="shared" si="2"/>
        <v>2.0499999999999998</v>
      </c>
      <c r="G10" s="3">
        <f t="shared" si="3"/>
        <v>2.95</v>
      </c>
    </row>
    <row r="11" spans="1:7" x14ac:dyDescent="0.35">
      <c r="A11" s="3">
        <v>8</v>
      </c>
      <c r="B11" s="9">
        <v>2.42</v>
      </c>
      <c r="C11" s="4">
        <f t="shared" si="4"/>
        <v>2.5</v>
      </c>
      <c r="D11" s="3">
        <f t="shared" si="0"/>
        <v>2.2000000000000002</v>
      </c>
      <c r="E11" s="3">
        <f t="shared" si="1"/>
        <v>2.8</v>
      </c>
      <c r="F11" s="3">
        <f t="shared" si="2"/>
        <v>2.0499999999999998</v>
      </c>
      <c r="G11" s="3">
        <f t="shared" si="3"/>
        <v>2.95</v>
      </c>
    </row>
    <row r="12" spans="1:7" x14ac:dyDescent="0.35">
      <c r="A12" s="3">
        <v>9</v>
      </c>
      <c r="B12" s="9">
        <v>2.35</v>
      </c>
      <c r="C12" s="4">
        <f t="shared" si="4"/>
        <v>2.5</v>
      </c>
      <c r="D12" s="3">
        <f t="shared" si="0"/>
        <v>2.2000000000000002</v>
      </c>
      <c r="E12" s="3">
        <f t="shared" si="1"/>
        <v>2.8</v>
      </c>
      <c r="F12" s="3">
        <f t="shared" si="2"/>
        <v>2.0499999999999998</v>
      </c>
      <c r="G12" s="3">
        <f t="shared" si="3"/>
        <v>2.95</v>
      </c>
    </row>
    <row r="13" spans="1:7" x14ac:dyDescent="0.35">
      <c r="A13" s="3">
        <v>10</v>
      </c>
      <c r="B13" s="9">
        <v>2.5299999999999998</v>
      </c>
      <c r="C13" s="4">
        <f t="shared" si="4"/>
        <v>2.5</v>
      </c>
      <c r="D13" s="3">
        <f t="shared" si="0"/>
        <v>2.2000000000000002</v>
      </c>
      <c r="E13" s="3">
        <f t="shared" si="1"/>
        <v>2.8</v>
      </c>
      <c r="F13" s="3">
        <f t="shared" si="2"/>
        <v>2.0499999999999998</v>
      </c>
      <c r="G13" s="3">
        <f t="shared" si="3"/>
        <v>2.95</v>
      </c>
    </row>
    <row r="14" spans="1:7" x14ac:dyDescent="0.35">
      <c r="A14" s="3">
        <v>11</v>
      </c>
      <c r="B14" s="9">
        <v>2.54</v>
      </c>
      <c r="C14" s="4">
        <f t="shared" si="4"/>
        <v>2.5</v>
      </c>
      <c r="D14" s="3">
        <f t="shared" si="0"/>
        <v>2.2000000000000002</v>
      </c>
      <c r="E14" s="3">
        <f t="shared" si="1"/>
        <v>2.8</v>
      </c>
      <c r="F14" s="3">
        <f t="shared" si="2"/>
        <v>2.0499999999999998</v>
      </c>
      <c r="G14" s="3">
        <f t="shared" si="3"/>
        <v>2.95</v>
      </c>
    </row>
    <row r="15" spans="1:7" x14ac:dyDescent="0.35">
      <c r="A15" s="3">
        <v>12</v>
      </c>
      <c r="B15" s="9">
        <v>2.29</v>
      </c>
      <c r="C15" s="4">
        <f t="shared" si="4"/>
        <v>2.5</v>
      </c>
      <c r="D15" s="3">
        <f t="shared" si="0"/>
        <v>2.2000000000000002</v>
      </c>
      <c r="E15" s="3">
        <f t="shared" si="1"/>
        <v>2.8</v>
      </c>
      <c r="F15" s="3">
        <f t="shared" si="2"/>
        <v>2.0499999999999998</v>
      </c>
      <c r="G15" s="3">
        <f t="shared" si="3"/>
        <v>2.95</v>
      </c>
    </row>
    <row r="16" spans="1:7" x14ac:dyDescent="0.35">
      <c r="A16" s="3">
        <v>13</v>
      </c>
      <c r="B16" s="9">
        <v>2.14</v>
      </c>
      <c r="C16" s="4">
        <f t="shared" si="4"/>
        <v>2.5</v>
      </c>
      <c r="D16" s="3">
        <f t="shared" si="0"/>
        <v>2.2000000000000002</v>
      </c>
      <c r="E16" s="3">
        <f t="shared" si="1"/>
        <v>2.8</v>
      </c>
      <c r="F16" s="3">
        <f t="shared" si="2"/>
        <v>2.0499999999999998</v>
      </c>
      <c r="G16" s="3">
        <f t="shared" si="3"/>
        <v>2.95</v>
      </c>
    </row>
    <row r="17" spans="1:7" x14ac:dyDescent="0.35">
      <c r="A17" s="3">
        <v>14</v>
      </c>
      <c r="B17" s="9">
        <v>2.4</v>
      </c>
      <c r="C17" s="4">
        <f t="shared" si="4"/>
        <v>2.5</v>
      </c>
      <c r="D17" s="3">
        <f t="shared" si="0"/>
        <v>2.2000000000000002</v>
      </c>
      <c r="E17" s="3">
        <f t="shared" si="1"/>
        <v>2.8</v>
      </c>
      <c r="F17" s="3">
        <f t="shared" si="2"/>
        <v>2.0499999999999998</v>
      </c>
      <c r="G17" s="3">
        <f t="shared" si="3"/>
        <v>2.95</v>
      </c>
    </row>
    <row r="18" spans="1:7" x14ac:dyDescent="0.35">
      <c r="A18" s="3">
        <v>15</v>
      </c>
      <c r="B18" s="9">
        <v>2.46</v>
      </c>
      <c r="C18" s="4">
        <f t="shared" si="4"/>
        <v>2.5</v>
      </c>
      <c r="D18" s="3">
        <f t="shared" si="0"/>
        <v>2.2000000000000002</v>
      </c>
      <c r="E18" s="3">
        <f t="shared" si="1"/>
        <v>2.8</v>
      </c>
      <c r="F18" s="3">
        <f t="shared" si="2"/>
        <v>2.0499999999999998</v>
      </c>
      <c r="G18" s="3">
        <f t="shared" si="3"/>
        <v>2.95</v>
      </c>
    </row>
    <row r="19" spans="1:7" x14ac:dyDescent="0.35">
      <c r="A19" s="3">
        <v>16</v>
      </c>
      <c r="B19" s="9"/>
      <c r="C19" s="4">
        <f t="shared" si="4"/>
        <v>2.5</v>
      </c>
      <c r="D19" s="3">
        <f t="shared" si="0"/>
        <v>2.2000000000000002</v>
      </c>
      <c r="E19" s="3">
        <f t="shared" si="1"/>
        <v>2.8</v>
      </c>
      <c r="F19" s="3">
        <f t="shared" si="2"/>
        <v>2.0499999999999998</v>
      </c>
      <c r="G19" s="3">
        <f t="shared" si="3"/>
        <v>2.95</v>
      </c>
    </row>
    <row r="20" spans="1:7" x14ac:dyDescent="0.35">
      <c r="A20" s="2"/>
      <c r="B20" s="2"/>
      <c r="C20" s="2"/>
      <c r="D20" s="2"/>
      <c r="E20" s="2"/>
      <c r="F20" s="2"/>
      <c r="G20" s="2"/>
    </row>
  </sheetData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nitraatconcentratie</vt:lpstr>
      <vt:lpstr>vulgewicht</vt:lpstr>
      <vt:lpstr>fruitsap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Spijkers</dc:creator>
  <cp:lastModifiedBy>Frits Spijkers</cp:lastModifiedBy>
  <dcterms:created xsi:type="dcterms:W3CDTF">2019-03-26T09:45:27Z</dcterms:created>
  <dcterms:modified xsi:type="dcterms:W3CDTF">2020-05-08T10:40:01Z</dcterms:modified>
</cp:coreProperties>
</file>