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math4mbo\resources\bt\bt-st3\dox\"/>
    </mc:Choice>
  </mc:AlternateContent>
  <xr:revisionPtr revIDLastSave="0" documentId="13_ncr:1_{257352AF-336C-429D-8E12-E25657EE0552}" xr6:coauthVersionLast="47" xr6:coauthVersionMax="47" xr10:uidLastSave="{00000000-0000-0000-0000-000000000000}"/>
  <bookViews>
    <workbookView xWindow="-110" yWindow="-110" windowWidth="19420" windowHeight="10420" activeTab="2" xr2:uid="{E35D2BA8-9759-40B1-BDBC-DCEAE0B3A042}"/>
  </bookViews>
  <sheets>
    <sheet name="t&gt;0" sheetId="3" r:id="rId1"/>
    <sheet name="t&lt;0" sheetId="2" r:id="rId2"/>
    <sheet name="t-tabel" sheetId="1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4" i="3" l="1"/>
  <c r="C44" i="3"/>
  <c r="D44" i="3"/>
  <c r="E44" i="3"/>
  <c r="F44" i="3"/>
  <c r="G44" i="3"/>
  <c r="H44" i="3"/>
  <c r="I44" i="3"/>
  <c r="J44" i="3"/>
  <c r="K44" i="3"/>
  <c r="B25" i="3"/>
  <c r="C25" i="3"/>
  <c r="D25" i="3"/>
  <c r="E25" i="3"/>
  <c r="F25" i="3"/>
  <c r="G25" i="3"/>
  <c r="H25" i="3"/>
  <c r="I25" i="3"/>
  <c r="J25" i="3"/>
  <c r="K25" i="3"/>
  <c r="B26" i="3"/>
  <c r="C26" i="3"/>
  <c r="D26" i="3"/>
  <c r="E26" i="3"/>
  <c r="F26" i="3"/>
  <c r="G26" i="3"/>
  <c r="H26" i="3"/>
  <c r="I26" i="3"/>
  <c r="J26" i="3"/>
  <c r="K26" i="3"/>
  <c r="B27" i="3"/>
  <c r="C27" i="3"/>
  <c r="D27" i="3"/>
  <c r="E27" i="3"/>
  <c r="F27" i="3"/>
  <c r="G27" i="3"/>
  <c r="H27" i="3"/>
  <c r="I27" i="3"/>
  <c r="J27" i="3"/>
  <c r="K27" i="3"/>
  <c r="B28" i="3"/>
  <c r="C28" i="3"/>
  <c r="D28" i="3"/>
  <c r="E28" i="3"/>
  <c r="F28" i="3"/>
  <c r="G28" i="3"/>
  <c r="H28" i="3"/>
  <c r="I28" i="3"/>
  <c r="J28" i="3"/>
  <c r="K28" i="3"/>
  <c r="B29" i="3"/>
  <c r="C29" i="3"/>
  <c r="D29" i="3"/>
  <c r="E29" i="3"/>
  <c r="F29" i="3"/>
  <c r="G29" i="3"/>
  <c r="H29" i="3"/>
  <c r="I29" i="3"/>
  <c r="J29" i="3"/>
  <c r="K29" i="3"/>
  <c r="B30" i="3"/>
  <c r="C30" i="3"/>
  <c r="D30" i="3"/>
  <c r="E30" i="3"/>
  <c r="F30" i="3"/>
  <c r="G30" i="3"/>
  <c r="H30" i="3"/>
  <c r="I30" i="3"/>
  <c r="J30" i="3"/>
  <c r="K30" i="3"/>
  <c r="B31" i="3"/>
  <c r="C31" i="3"/>
  <c r="D31" i="3"/>
  <c r="E31" i="3"/>
  <c r="F31" i="3"/>
  <c r="G31" i="3"/>
  <c r="H31" i="3"/>
  <c r="I31" i="3"/>
  <c r="J31" i="3"/>
  <c r="K31" i="3"/>
  <c r="B32" i="3"/>
  <c r="C32" i="3"/>
  <c r="D32" i="3"/>
  <c r="E32" i="3"/>
  <c r="F32" i="3"/>
  <c r="G32" i="3"/>
  <c r="H32" i="3"/>
  <c r="I32" i="3"/>
  <c r="J32" i="3"/>
  <c r="K32" i="3"/>
  <c r="B33" i="3"/>
  <c r="C33" i="3"/>
  <c r="D33" i="3"/>
  <c r="E33" i="3"/>
  <c r="F33" i="3"/>
  <c r="G33" i="3"/>
  <c r="H33" i="3"/>
  <c r="I33" i="3"/>
  <c r="J33" i="3"/>
  <c r="K33" i="3"/>
  <c r="B34" i="3"/>
  <c r="C34" i="3"/>
  <c r="D34" i="3"/>
  <c r="E34" i="3"/>
  <c r="F34" i="3"/>
  <c r="G34" i="3"/>
  <c r="H34" i="3"/>
  <c r="I34" i="3"/>
  <c r="J34" i="3"/>
  <c r="K34" i="3"/>
  <c r="B35" i="3"/>
  <c r="C35" i="3"/>
  <c r="D35" i="3"/>
  <c r="E35" i="3"/>
  <c r="F35" i="3"/>
  <c r="G35" i="3"/>
  <c r="H35" i="3"/>
  <c r="I35" i="3"/>
  <c r="J35" i="3"/>
  <c r="K35" i="3"/>
  <c r="B36" i="3"/>
  <c r="C36" i="3"/>
  <c r="D36" i="3"/>
  <c r="E36" i="3"/>
  <c r="F36" i="3"/>
  <c r="G36" i="3"/>
  <c r="H36" i="3"/>
  <c r="I36" i="3"/>
  <c r="J36" i="3"/>
  <c r="K36" i="3"/>
  <c r="B37" i="3"/>
  <c r="C37" i="3"/>
  <c r="D37" i="3"/>
  <c r="E37" i="3"/>
  <c r="F37" i="3"/>
  <c r="G37" i="3"/>
  <c r="H37" i="3"/>
  <c r="I37" i="3"/>
  <c r="J37" i="3"/>
  <c r="K37" i="3"/>
  <c r="B38" i="3"/>
  <c r="C38" i="3"/>
  <c r="D38" i="3"/>
  <c r="E38" i="3"/>
  <c r="F38" i="3"/>
  <c r="G38" i="3"/>
  <c r="H38" i="3"/>
  <c r="I38" i="3"/>
  <c r="J38" i="3"/>
  <c r="K38" i="3"/>
  <c r="B39" i="3"/>
  <c r="C39" i="3"/>
  <c r="D39" i="3"/>
  <c r="E39" i="3"/>
  <c r="F39" i="3"/>
  <c r="G39" i="3"/>
  <c r="H39" i="3"/>
  <c r="I39" i="3"/>
  <c r="J39" i="3"/>
  <c r="K39" i="3"/>
  <c r="B40" i="3"/>
  <c r="C40" i="3"/>
  <c r="D40" i="3"/>
  <c r="E40" i="3"/>
  <c r="F40" i="3"/>
  <c r="G40" i="3"/>
  <c r="H40" i="3"/>
  <c r="I40" i="3"/>
  <c r="J40" i="3"/>
  <c r="K40" i="3"/>
  <c r="B41" i="3"/>
  <c r="C41" i="3"/>
  <c r="D41" i="3"/>
  <c r="E41" i="3"/>
  <c r="F41" i="3"/>
  <c r="G41" i="3"/>
  <c r="H41" i="3"/>
  <c r="I41" i="3"/>
  <c r="J41" i="3"/>
  <c r="K41" i="3"/>
  <c r="B42" i="3"/>
  <c r="C42" i="3"/>
  <c r="D42" i="3"/>
  <c r="E42" i="3"/>
  <c r="F42" i="3"/>
  <c r="G42" i="3"/>
  <c r="H42" i="3"/>
  <c r="I42" i="3"/>
  <c r="J42" i="3"/>
  <c r="K42" i="3"/>
  <c r="B43" i="3"/>
  <c r="C43" i="3"/>
  <c r="D43" i="3"/>
  <c r="E43" i="3"/>
  <c r="F43" i="3"/>
  <c r="G43" i="3"/>
  <c r="H43" i="3"/>
  <c r="I43" i="3"/>
  <c r="J43" i="3"/>
  <c r="K43" i="3"/>
  <c r="B5" i="3"/>
  <c r="C5" i="3"/>
  <c r="D5" i="3"/>
  <c r="E5" i="3"/>
  <c r="F5" i="3"/>
  <c r="G5" i="3"/>
  <c r="H5" i="3"/>
  <c r="I5" i="3"/>
  <c r="J5" i="3"/>
  <c r="K5" i="3"/>
  <c r="B6" i="3"/>
  <c r="C6" i="3"/>
  <c r="D6" i="3"/>
  <c r="E6" i="3"/>
  <c r="F6" i="3"/>
  <c r="G6" i="3"/>
  <c r="H6" i="3"/>
  <c r="I6" i="3"/>
  <c r="J6" i="3"/>
  <c r="K6" i="3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G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K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G12" i="3"/>
  <c r="H12" i="3"/>
  <c r="I12" i="3"/>
  <c r="J12" i="3"/>
  <c r="K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F15" i="3"/>
  <c r="G15" i="3"/>
  <c r="H15" i="3"/>
  <c r="I15" i="3"/>
  <c r="J15" i="3"/>
  <c r="K15" i="3"/>
  <c r="B16" i="3"/>
  <c r="C16" i="3"/>
  <c r="D16" i="3"/>
  <c r="E16" i="3"/>
  <c r="F16" i="3"/>
  <c r="G16" i="3"/>
  <c r="H16" i="3"/>
  <c r="I16" i="3"/>
  <c r="J16" i="3"/>
  <c r="K16" i="3"/>
  <c r="B17" i="3"/>
  <c r="C17" i="3"/>
  <c r="D17" i="3"/>
  <c r="E17" i="3"/>
  <c r="F17" i="3"/>
  <c r="G17" i="3"/>
  <c r="H17" i="3"/>
  <c r="I17" i="3"/>
  <c r="J17" i="3"/>
  <c r="K17" i="3"/>
  <c r="B18" i="3"/>
  <c r="C18" i="3"/>
  <c r="D18" i="3"/>
  <c r="E18" i="3"/>
  <c r="F18" i="3"/>
  <c r="G18" i="3"/>
  <c r="H18" i="3"/>
  <c r="I18" i="3"/>
  <c r="J18" i="3"/>
  <c r="K18" i="3"/>
  <c r="B19" i="3"/>
  <c r="C19" i="3"/>
  <c r="D19" i="3"/>
  <c r="E19" i="3"/>
  <c r="F19" i="3"/>
  <c r="G19" i="3"/>
  <c r="H19" i="3"/>
  <c r="I19" i="3"/>
  <c r="J19" i="3"/>
  <c r="K19" i="3"/>
  <c r="B20" i="3"/>
  <c r="C20" i="3"/>
  <c r="D20" i="3"/>
  <c r="E20" i="3"/>
  <c r="F20" i="3"/>
  <c r="G20" i="3"/>
  <c r="H20" i="3"/>
  <c r="I20" i="3"/>
  <c r="J20" i="3"/>
  <c r="K20" i="3"/>
  <c r="B21" i="3"/>
  <c r="C21" i="3"/>
  <c r="D21" i="3"/>
  <c r="E21" i="3"/>
  <c r="F21" i="3"/>
  <c r="G21" i="3"/>
  <c r="H21" i="3"/>
  <c r="I21" i="3"/>
  <c r="J21" i="3"/>
  <c r="K21" i="3"/>
  <c r="B22" i="3"/>
  <c r="C22" i="3"/>
  <c r="D22" i="3"/>
  <c r="E22" i="3"/>
  <c r="F22" i="3"/>
  <c r="G22" i="3"/>
  <c r="H22" i="3"/>
  <c r="I22" i="3"/>
  <c r="J22" i="3"/>
  <c r="K22" i="3"/>
  <c r="B23" i="3"/>
  <c r="C23" i="3"/>
  <c r="D23" i="3"/>
  <c r="E23" i="3"/>
  <c r="F23" i="3"/>
  <c r="G23" i="3"/>
  <c r="H23" i="3"/>
  <c r="I23" i="3"/>
  <c r="J23" i="3"/>
  <c r="K23" i="3"/>
  <c r="B24" i="3"/>
  <c r="C24" i="3"/>
  <c r="D24" i="3"/>
  <c r="E24" i="3"/>
  <c r="F24" i="3"/>
  <c r="G24" i="3"/>
  <c r="H24" i="3"/>
  <c r="I24" i="3"/>
  <c r="J24" i="3"/>
  <c r="K24" i="3"/>
  <c r="K4" i="3"/>
  <c r="J4" i="3"/>
  <c r="I4" i="3"/>
  <c r="H4" i="3"/>
  <c r="G4" i="3"/>
  <c r="F4" i="3"/>
  <c r="E4" i="3"/>
  <c r="D4" i="3"/>
  <c r="C4" i="3"/>
  <c r="A18" i="3"/>
  <c r="A19" i="3" s="1"/>
  <c r="A10" i="3"/>
  <c r="A11" i="3" s="1"/>
  <c r="A9" i="3"/>
  <c r="B4" i="3"/>
  <c r="B34" i="2"/>
  <c r="C34" i="2"/>
  <c r="D34" i="2"/>
  <c r="E34" i="2"/>
  <c r="F34" i="2"/>
  <c r="G34" i="2"/>
  <c r="H34" i="2"/>
  <c r="I34" i="2"/>
  <c r="J34" i="2"/>
  <c r="K34" i="2"/>
  <c r="B35" i="2"/>
  <c r="C35" i="2"/>
  <c r="D35" i="2"/>
  <c r="E35" i="2"/>
  <c r="F35" i="2"/>
  <c r="G35" i="2"/>
  <c r="H35" i="2"/>
  <c r="I35" i="2"/>
  <c r="J35" i="2"/>
  <c r="K35" i="2"/>
  <c r="B36" i="2"/>
  <c r="C36" i="2"/>
  <c r="D36" i="2"/>
  <c r="E36" i="2"/>
  <c r="F36" i="2"/>
  <c r="G36" i="2"/>
  <c r="H36" i="2"/>
  <c r="I36" i="2"/>
  <c r="J36" i="2"/>
  <c r="K36" i="2"/>
  <c r="B37" i="2"/>
  <c r="C37" i="2"/>
  <c r="D37" i="2"/>
  <c r="E37" i="2"/>
  <c r="F37" i="2"/>
  <c r="G37" i="2"/>
  <c r="H37" i="2"/>
  <c r="I37" i="2"/>
  <c r="J37" i="2"/>
  <c r="K37" i="2"/>
  <c r="B38" i="2"/>
  <c r="C38" i="2"/>
  <c r="D38" i="2"/>
  <c r="E38" i="2"/>
  <c r="F38" i="2"/>
  <c r="G38" i="2"/>
  <c r="H38" i="2"/>
  <c r="I38" i="2"/>
  <c r="J38" i="2"/>
  <c r="K38" i="2"/>
  <c r="B39" i="2"/>
  <c r="C39" i="2"/>
  <c r="D39" i="2"/>
  <c r="E39" i="2"/>
  <c r="F39" i="2"/>
  <c r="G39" i="2"/>
  <c r="H39" i="2"/>
  <c r="I39" i="2"/>
  <c r="J39" i="2"/>
  <c r="K39" i="2"/>
  <c r="B40" i="2"/>
  <c r="C40" i="2"/>
  <c r="D40" i="2"/>
  <c r="E40" i="2"/>
  <c r="F40" i="2"/>
  <c r="G40" i="2"/>
  <c r="H40" i="2"/>
  <c r="I40" i="2"/>
  <c r="J40" i="2"/>
  <c r="K40" i="2"/>
  <c r="B41" i="2"/>
  <c r="C41" i="2"/>
  <c r="D41" i="2"/>
  <c r="E41" i="2"/>
  <c r="F41" i="2"/>
  <c r="G41" i="2"/>
  <c r="H41" i="2"/>
  <c r="I41" i="2"/>
  <c r="J41" i="2"/>
  <c r="K41" i="2"/>
  <c r="B42" i="2"/>
  <c r="C42" i="2"/>
  <c r="D42" i="2"/>
  <c r="E42" i="2"/>
  <c r="F42" i="2"/>
  <c r="G42" i="2"/>
  <c r="H42" i="2"/>
  <c r="I42" i="2"/>
  <c r="J42" i="2"/>
  <c r="K42" i="2"/>
  <c r="B43" i="2"/>
  <c r="C43" i="2"/>
  <c r="D43" i="2"/>
  <c r="E43" i="2"/>
  <c r="F43" i="2"/>
  <c r="G43" i="2"/>
  <c r="H43" i="2"/>
  <c r="I43" i="2"/>
  <c r="J43" i="2"/>
  <c r="K43" i="2"/>
  <c r="B44" i="2"/>
  <c r="C44" i="2"/>
  <c r="D44" i="2"/>
  <c r="E44" i="2"/>
  <c r="F44" i="2"/>
  <c r="G44" i="2"/>
  <c r="H44" i="2"/>
  <c r="I44" i="2"/>
  <c r="J44" i="2"/>
  <c r="K44" i="2"/>
  <c r="B22" i="2"/>
  <c r="C22" i="2"/>
  <c r="D22" i="2"/>
  <c r="E22" i="2"/>
  <c r="F22" i="2"/>
  <c r="G22" i="2"/>
  <c r="H22" i="2"/>
  <c r="I22" i="2"/>
  <c r="J22" i="2"/>
  <c r="K22" i="2"/>
  <c r="B23" i="2"/>
  <c r="C23" i="2"/>
  <c r="D23" i="2"/>
  <c r="E23" i="2"/>
  <c r="F23" i="2"/>
  <c r="G23" i="2"/>
  <c r="H23" i="2"/>
  <c r="I23" i="2"/>
  <c r="J23" i="2"/>
  <c r="K23" i="2"/>
  <c r="B24" i="2"/>
  <c r="C24" i="2"/>
  <c r="D24" i="2"/>
  <c r="E24" i="2"/>
  <c r="F24" i="2"/>
  <c r="G24" i="2"/>
  <c r="H24" i="2"/>
  <c r="I24" i="2"/>
  <c r="J24" i="2"/>
  <c r="K24" i="2"/>
  <c r="B25" i="2"/>
  <c r="C25" i="2"/>
  <c r="D25" i="2"/>
  <c r="E25" i="2"/>
  <c r="F25" i="2"/>
  <c r="G25" i="2"/>
  <c r="H25" i="2"/>
  <c r="I25" i="2"/>
  <c r="J25" i="2"/>
  <c r="K25" i="2"/>
  <c r="B26" i="2"/>
  <c r="C26" i="2"/>
  <c r="D26" i="2"/>
  <c r="E26" i="2"/>
  <c r="F26" i="2"/>
  <c r="G26" i="2"/>
  <c r="H26" i="2"/>
  <c r="I26" i="2"/>
  <c r="J26" i="2"/>
  <c r="K26" i="2"/>
  <c r="B27" i="2"/>
  <c r="C27" i="2"/>
  <c r="D27" i="2"/>
  <c r="E27" i="2"/>
  <c r="F27" i="2"/>
  <c r="G27" i="2"/>
  <c r="H27" i="2"/>
  <c r="I27" i="2"/>
  <c r="J27" i="2"/>
  <c r="K27" i="2"/>
  <c r="B28" i="2"/>
  <c r="C28" i="2"/>
  <c r="D28" i="2"/>
  <c r="E28" i="2"/>
  <c r="F28" i="2"/>
  <c r="G28" i="2"/>
  <c r="H28" i="2"/>
  <c r="I28" i="2"/>
  <c r="J28" i="2"/>
  <c r="K28" i="2"/>
  <c r="B29" i="2"/>
  <c r="C29" i="2"/>
  <c r="D29" i="2"/>
  <c r="E29" i="2"/>
  <c r="F29" i="2"/>
  <c r="G29" i="2"/>
  <c r="H29" i="2"/>
  <c r="I29" i="2"/>
  <c r="J29" i="2"/>
  <c r="K29" i="2"/>
  <c r="B30" i="2"/>
  <c r="C30" i="2"/>
  <c r="D30" i="2"/>
  <c r="E30" i="2"/>
  <c r="F30" i="2"/>
  <c r="G30" i="2"/>
  <c r="H30" i="2"/>
  <c r="I30" i="2"/>
  <c r="J30" i="2"/>
  <c r="K30" i="2"/>
  <c r="B31" i="2"/>
  <c r="C31" i="2"/>
  <c r="D31" i="2"/>
  <c r="E31" i="2"/>
  <c r="F31" i="2"/>
  <c r="G31" i="2"/>
  <c r="H31" i="2"/>
  <c r="I31" i="2"/>
  <c r="J31" i="2"/>
  <c r="K31" i="2"/>
  <c r="B32" i="2"/>
  <c r="C32" i="2"/>
  <c r="D32" i="2"/>
  <c r="E32" i="2"/>
  <c r="F32" i="2"/>
  <c r="G32" i="2"/>
  <c r="H32" i="2"/>
  <c r="I32" i="2"/>
  <c r="J32" i="2"/>
  <c r="K32" i="2"/>
  <c r="B33" i="2"/>
  <c r="C33" i="2"/>
  <c r="D33" i="2"/>
  <c r="E33" i="2"/>
  <c r="F33" i="2"/>
  <c r="G33" i="2"/>
  <c r="H33" i="2"/>
  <c r="I33" i="2"/>
  <c r="J33" i="2"/>
  <c r="K33" i="2"/>
  <c r="B6" i="2"/>
  <c r="C6" i="2"/>
  <c r="D6" i="2"/>
  <c r="E6" i="2"/>
  <c r="F6" i="2"/>
  <c r="G6" i="2"/>
  <c r="H6" i="2"/>
  <c r="I6" i="2"/>
  <c r="J6" i="2"/>
  <c r="K6" i="2"/>
  <c r="B7" i="2"/>
  <c r="C7" i="2"/>
  <c r="D7" i="2"/>
  <c r="E7" i="2"/>
  <c r="F7" i="2"/>
  <c r="G7" i="2"/>
  <c r="H7" i="2"/>
  <c r="I7" i="2"/>
  <c r="J7" i="2"/>
  <c r="K7" i="2"/>
  <c r="B8" i="2"/>
  <c r="C8" i="2"/>
  <c r="D8" i="2"/>
  <c r="E8" i="2"/>
  <c r="F8" i="2"/>
  <c r="G8" i="2"/>
  <c r="H8" i="2"/>
  <c r="I8" i="2"/>
  <c r="J8" i="2"/>
  <c r="K8" i="2"/>
  <c r="B9" i="2"/>
  <c r="C9" i="2"/>
  <c r="D9" i="2"/>
  <c r="E9" i="2"/>
  <c r="F9" i="2"/>
  <c r="G9" i="2"/>
  <c r="H9" i="2"/>
  <c r="I9" i="2"/>
  <c r="J9" i="2"/>
  <c r="K9" i="2"/>
  <c r="B10" i="2"/>
  <c r="C10" i="2"/>
  <c r="D10" i="2"/>
  <c r="E10" i="2"/>
  <c r="F10" i="2"/>
  <c r="G10" i="2"/>
  <c r="H10" i="2"/>
  <c r="I10" i="2"/>
  <c r="J10" i="2"/>
  <c r="K10" i="2"/>
  <c r="B11" i="2"/>
  <c r="C11" i="2"/>
  <c r="D11" i="2"/>
  <c r="E11" i="2"/>
  <c r="F11" i="2"/>
  <c r="G11" i="2"/>
  <c r="H11" i="2"/>
  <c r="I11" i="2"/>
  <c r="J11" i="2"/>
  <c r="K11" i="2"/>
  <c r="B12" i="2"/>
  <c r="C12" i="2"/>
  <c r="D12" i="2"/>
  <c r="E12" i="2"/>
  <c r="F12" i="2"/>
  <c r="G12" i="2"/>
  <c r="H12" i="2"/>
  <c r="I12" i="2"/>
  <c r="J12" i="2"/>
  <c r="K12" i="2"/>
  <c r="B13" i="2"/>
  <c r="C13" i="2"/>
  <c r="D13" i="2"/>
  <c r="E13" i="2"/>
  <c r="F13" i="2"/>
  <c r="G13" i="2"/>
  <c r="H13" i="2"/>
  <c r="I13" i="2"/>
  <c r="J13" i="2"/>
  <c r="K13" i="2"/>
  <c r="B14" i="2"/>
  <c r="C14" i="2"/>
  <c r="D14" i="2"/>
  <c r="E14" i="2"/>
  <c r="F14" i="2"/>
  <c r="G14" i="2"/>
  <c r="H14" i="2"/>
  <c r="I14" i="2"/>
  <c r="J14" i="2"/>
  <c r="K14" i="2"/>
  <c r="B15" i="2"/>
  <c r="C15" i="2"/>
  <c r="D15" i="2"/>
  <c r="E15" i="2"/>
  <c r="F15" i="2"/>
  <c r="G15" i="2"/>
  <c r="H15" i="2"/>
  <c r="I15" i="2"/>
  <c r="J15" i="2"/>
  <c r="K15" i="2"/>
  <c r="B16" i="2"/>
  <c r="C16" i="2"/>
  <c r="D16" i="2"/>
  <c r="E16" i="2"/>
  <c r="F16" i="2"/>
  <c r="G16" i="2"/>
  <c r="H16" i="2"/>
  <c r="I16" i="2"/>
  <c r="J16" i="2"/>
  <c r="K16" i="2"/>
  <c r="B17" i="2"/>
  <c r="C17" i="2"/>
  <c r="D17" i="2"/>
  <c r="E17" i="2"/>
  <c r="F17" i="2"/>
  <c r="G17" i="2"/>
  <c r="H17" i="2"/>
  <c r="I17" i="2"/>
  <c r="J17" i="2"/>
  <c r="K17" i="2"/>
  <c r="B18" i="2"/>
  <c r="C18" i="2"/>
  <c r="D18" i="2"/>
  <c r="E18" i="2"/>
  <c r="F18" i="2"/>
  <c r="G18" i="2"/>
  <c r="H18" i="2"/>
  <c r="I18" i="2"/>
  <c r="J18" i="2"/>
  <c r="K18" i="2"/>
  <c r="B19" i="2"/>
  <c r="C19" i="2"/>
  <c r="D19" i="2"/>
  <c r="E19" i="2"/>
  <c r="F19" i="2"/>
  <c r="G19" i="2"/>
  <c r="H19" i="2"/>
  <c r="I19" i="2"/>
  <c r="J19" i="2"/>
  <c r="K19" i="2"/>
  <c r="B20" i="2"/>
  <c r="C20" i="2"/>
  <c r="D20" i="2"/>
  <c r="E20" i="2"/>
  <c r="F20" i="2"/>
  <c r="G20" i="2"/>
  <c r="H20" i="2"/>
  <c r="I20" i="2"/>
  <c r="J20" i="2"/>
  <c r="K20" i="2"/>
  <c r="B21" i="2"/>
  <c r="C21" i="2"/>
  <c r="D21" i="2"/>
  <c r="E21" i="2"/>
  <c r="F21" i="2"/>
  <c r="G21" i="2"/>
  <c r="H21" i="2"/>
  <c r="I21" i="2"/>
  <c r="J21" i="2"/>
  <c r="K21" i="2"/>
  <c r="B5" i="2"/>
  <c r="C5" i="2"/>
  <c r="D5" i="2"/>
  <c r="E5" i="2"/>
  <c r="F5" i="2"/>
  <c r="G5" i="2"/>
  <c r="H5" i="2"/>
  <c r="I5" i="2"/>
  <c r="J5" i="2"/>
  <c r="K5" i="2"/>
  <c r="J4" i="2"/>
  <c r="I4" i="2"/>
  <c r="H4" i="2"/>
  <c r="G4" i="2"/>
  <c r="F4" i="2"/>
  <c r="E4" i="2"/>
  <c r="D4" i="2"/>
  <c r="C4" i="2"/>
  <c r="K4" i="2"/>
  <c r="B4" i="2"/>
  <c r="A40" i="1"/>
  <c r="C39" i="1" s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F6" i="1"/>
  <c r="E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6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7" i="1"/>
  <c r="B8" i="1"/>
  <c r="B9" i="1"/>
  <c r="B10" i="1"/>
  <c r="B11" i="1"/>
  <c r="B12" i="1"/>
  <c r="B13" i="1"/>
  <c r="B14" i="1"/>
  <c r="B15" i="1"/>
  <c r="B6" i="1"/>
  <c r="A20" i="3" l="1"/>
  <c r="A12" i="3"/>
  <c r="F39" i="1"/>
  <c r="E39" i="1"/>
  <c r="D39" i="1"/>
  <c r="B39" i="1"/>
  <c r="A21" i="3" l="1"/>
  <c r="A13" i="3"/>
  <c r="A22" i="3" l="1"/>
  <c r="A14" i="3"/>
  <c r="A23" i="3" l="1"/>
  <c r="A15" i="3"/>
  <c r="A24" i="3" l="1"/>
  <c r="A16" i="3"/>
  <c r="A25" i="3" l="1"/>
  <c r="A17" i="3"/>
  <c r="A26" i="3" l="1"/>
  <c r="A27" i="3" l="1"/>
  <c r="A28" i="3" l="1"/>
  <c r="A29" i="3" l="1"/>
  <c r="A30" i="3" l="1"/>
  <c r="A31" i="3" l="1"/>
  <c r="A32" i="3" l="1"/>
  <c r="A33" i="3" l="1"/>
  <c r="A34" i="3" l="1"/>
  <c r="A35" i="3" l="1"/>
  <c r="A36" i="3" l="1"/>
  <c r="A37" i="3" l="1"/>
  <c r="A38" i="3" l="1"/>
  <c r="A39" i="3" l="1"/>
  <c r="A40" i="3" l="1"/>
  <c r="A41" i="3" l="1"/>
  <c r="A42" i="3" l="1"/>
  <c r="A43" i="3" l="1"/>
  <c r="A44" i="3" l="1"/>
</calcChain>
</file>

<file path=xl/sharedStrings.xml><?xml version="1.0" encoding="utf-8"?>
<sst xmlns="http://schemas.openxmlformats.org/spreadsheetml/2006/main" count="20" uniqueCount="15">
  <si>
    <t>Student's t-tabel: bij gegeven vrijheidsgraad en betrouwbaarheid de t-waarde</t>
  </si>
  <si>
    <t>betrouwbaarheid</t>
  </si>
  <si>
    <t>enkelzijdig</t>
  </si>
  <si>
    <t>dubbelzijdig</t>
  </si>
  <si>
    <t>¥</t>
  </si>
  <si>
    <r>
      <t xml:space="preserve">v </t>
    </r>
    <r>
      <rPr>
        <sz val="11"/>
        <color theme="1"/>
        <rFont val="Calibri"/>
        <family val="2"/>
        <scheme val="minor"/>
      </rPr>
      <t>=</t>
    </r>
    <r>
      <rPr>
        <i/>
        <sz val="11"/>
        <color theme="1"/>
        <rFont val="Calibri"/>
        <family val="2"/>
        <scheme val="minor"/>
      </rPr>
      <t xml:space="preserve"> n </t>
    </r>
    <r>
      <rPr>
        <sz val="11"/>
        <color theme="1"/>
        <rFont val="Calibri"/>
        <family val="2"/>
        <scheme val="minor"/>
      </rPr>
      <t>- 1</t>
    </r>
  </si>
  <si>
    <t>tweede decimaal</t>
  </si>
  <si>
    <t>Student's t-tabel: bij gegeven t-waarden de uitkomst van P(T &lt; t)</t>
  </si>
  <si>
    <t>-0,0</t>
  </si>
  <si>
    <t>t</t>
  </si>
  <si>
    <t>0,0</t>
  </si>
  <si>
    <t>0,2</t>
  </si>
  <si>
    <t>0,4</t>
  </si>
  <si>
    <r>
      <t xml:space="preserve">(neem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&gt; 1)</t>
    </r>
  </si>
  <si>
    <r>
      <t xml:space="preserve">instellen: </t>
    </r>
    <r>
      <rPr>
        <b/>
        <i/>
        <sz val="11"/>
        <color theme="1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</si>
</sst>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%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Symbol"/>
      <family val="1"/>
      <charset val="2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9" fontId="0" fillId="5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4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Font="1" applyAlignment="1">
      <alignment horizontal="left"/>
    </xf>
    <xf numFmtId="0" fontId="0" fillId="6" borderId="2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1" fillId="6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109CE-439F-4DC7-BE43-8E14AEF3AC4C}">
  <dimension ref="A1:K46"/>
  <sheetViews>
    <sheetView workbookViewId="0">
      <pane ySplit="3" topLeftCell="A4" activePane="bottomLeft" state="frozen"/>
      <selection pane="bottomLeft" activeCell="M10" sqref="M10"/>
    </sheetView>
  </sheetViews>
  <sheetFormatPr defaultRowHeight="14.5" x14ac:dyDescent="0.35"/>
  <cols>
    <col min="2" max="2" width="9.81640625" customWidth="1"/>
  </cols>
  <sheetData>
    <row r="1" spans="1:11" ht="15" thickBot="1" x14ac:dyDescent="0.4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thickBot="1" x14ac:dyDescent="0.4">
      <c r="A2" s="1"/>
      <c r="B2" s="18" t="s">
        <v>6</v>
      </c>
      <c r="C2" s="1"/>
      <c r="D2" s="1"/>
      <c r="E2" s="1"/>
      <c r="F2" s="1"/>
      <c r="G2" s="27" t="s">
        <v>14</v>
      </c>
      <c r="H2" s="28"/>
      <c r="I2" s="22">
        <v>10</v>
      </c>
      <c r="J2" s="25" t="s">
        <v>13</v>
      </c>
      <c r="K2" s="26"/>
    </row>
    <row r="3" spans="1:11" x14ac:dyDescent="0.35">
      <c r="A3" s="3" t="s">
        <v>9</v>
      </c>
      <c r="B3" s="19">
        <v>0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</row>
    <row r="4" spans="1:11" x14ac:dyDescent="0.35">
      <c r="A4" s="20" t="s">
        <v>10</v>
      </c>
      <c r="B4" s="2">
        <f>_xlfn.T.DIST(A4,$I$2-1,TRUE)</f>
        <v>0.5</v>
      </c>
      <c r="C4" s="2">
        <f>_xlfn.T.DIST(A4+0.01,$I$2-1,TRUE)</f>
        <v>0.50388027723183737</v>
      </c>
      <c r="D4" s="2">
        <f>_xlfn.T.DIST(A4+0.02,$I$2-1,TRUE)</f>
        <v>0.50776012335688758</v>
      </c>
      <c r="E4" s="2">
        <f>_xlfn.T.DIST(A4+0.03,$I$2-1,TRUE)</f>
        <v>0.5116391074407789</v>
      </c>
      <c r="F4" s="2">
        <f>_xlfn.T.DIST(A4+0.04,$I$2-1,TRUE)</f>
        <v>0.51551679889383584</v>
      </c>
      <c r="G4" s="2">
        <f>_xlfn.T.DIST(A4+0.05,$I$2-1,TRUE)</f>
        <v>0.51939276764309272</v>
      </c>
      <c r="H4" s="2">
        <f>_xlfn.T.DIST(A4+0.06,$I$2-1,TRUE)</f>
        <v>0.52326658430390505</v>
      </c>
      <c r="I4" s="2">
        <f>_xlfn.T.DIST(A4+0.07,$I$2-1,TRUE)</f>
        <v>0.52713782035102685</v>
      </c>
      <c r="J4" s="2">
        <f>_xlfn.T.DIST(A4+0.08,$I$2-1,TRUE)</f>
        <v>0.53100604828902109</v>
      </c>
      <c r="K4" s="2">
        <f>_xlfn.T.DIST(A4+0.09,$I$2-1,TRUE)</f>
        <v>0.53487084182187017</v>
      </c>
    </row>
    <row r="5" spans="1:11" x14ac:dyDescent="0.35">
      <c r="A5" s="21">
        <v>0.1</v>
      </c>
      <c r="B5" s="2">
        <f t="shared" ref="B5:B44" si="0">_xlfn.T.DIST(A5,$I$2-1,TRUE)</f>
        <v>0.53873177602165945</v>
      </c>
      <c r="C5" s="2">
        <f t="shared" ref="C5:C24" si="1">_xlfn.T.DIST(A5+0.01,$I$2-1,TRUE)</f>
        <v>0.54258842749620007</v>
      </c>
      <c r="D5" s="2">
        <f t="shared" ref="D5:D24" si="2">_xlfn.T.DIST(A5+0.02,$I$2-1,TRUE)</f>
        <v>0.54644037455546668</v>
      </c>
      <c r="E5" s="2">
        <f t="shared" ref="E5:E24" si="3">_xlfn.T.DIST(A5+0.03,$I$2-1,TRUE)</f>
        <v>0.55028719737672072</v>
      </c>
      <c r="F5" s="2">
        <f t="shared" ref="F5:F24" si="4">_xlfn.T.DIST(A5+0.04,$I$2-1,TRUE)</f>
        <v>0.55412847816819588</v>
      </c>
      <c r="G5" s="2">
        <f t="shared" ref="G5:G24" si="5">_xlfn.T.DIST(A5+0.05,$I$2-1,TRUE)</f>
        <v>0.55796380133122159</v>
      </c>
      <c r="H5" s="2">
        <f t="shared" ref="H5:H24" si="6">_xlfn.T.DIST(A5+0.06,$I$2-1,TRUE)</f>
        <v>0.56179275362066328</v>
      </c>
      <c r="I5" s="2">
        <f t="shared" ref="I5:I24" si="7">_xlfn.T.DIST(A5+0.07,$I$2-1,TRUE)</f>
        <v>0.56561492430356097</v>
      </c>
      <c r="J5" s="2">
        <f t="shared" ref="J5:J24" si="8">_xlfn.T.DIST(A5+0.08,$I$2-1,TRUE)</f>
        <v>0.56942990531584781</v>
      </c>
      <c r="K5" s="2">
        <f t="shared" ref="K5:K24" si="9">_xlfn.T.DIST(A5+0.09,$I$2-1,TRUE)</f>
        <v>0.5732372914170345</v>
      </c>
    </row>
    <row r="6" spans="1:11" x14ac:dyDescent="0.35">
      <c r="A6" s="20" t="s">
        <v>11</v>
      </c>
      <c r="B6" s="2">
        <f t="shared" si="0"/>
        <v>0.57703668034274758</v>
      </c>
      <c r="C6" s="2">
        <f t="shared" si="1"/>
        <v>0.5808276729550117</v>
      </c>
      <c r="D6" s="2">
        <f t="shared" si="2"/>
        <v>0.58460987339016723</v>
      </c>
      <c r="E6" s="2">
        <f t="shared" si="3"/>
        <v>0.58838288920432369</v>
      </c>
      <c r="F6" s="2">
        <f t="shared" si="4"/>
        <v>0.5921463315162413</v>
      </c>
      <c r="G6" s="2">
        <f t="shared" si="5"/>
        <v>0.59589981514754842</v>
      </c>
      <c r="H6" s="2">
        <f t="shared" si="6"/>
        <v>0.5996429587601968</v>
      </c>
      <c r="I6" s="2">
        <f t="shared" si="7"/>
        <v>0.60337538499106369</v>
      </c>
      <c r="J6" s="2">
        <f t="shared" si="8"/>
        <v>0.60709672058361219</v>
      </c>
      <c r="K6" s="2">
        <f t="shared" si="9"/>
        <v>0.61080659651652636</v>
      </c>
    </row>
    <row r="7" spans="1:11" x14ac:dyDescent="0.35">
      <c r="A7" s="21">
        <v>0.3</v>
      </c>
      <c r="B7" s="2">
        <f t="shared" si="0"/>
        <v>0.61450464812923755</v>
      </c>
      <c r="C7" s="2">
        <f t="shared" si="1"/>
        <v>0.61819051524426616</v>
      </c>
      <c r="D7" s="2">
        <f t="shared" si="2"/>
        <v>0.62186384228630376</v>
      </c>
      <c r="E7" s="2">
        <f t="shared" si="3"/>
        <v>0.62552427839796487</v>
      </c>
      <c r="F7" s="2">
        <f t="shared" si="4"/>
        <v>0.62917147755214387</v>
      </c>
      <c r="G7" s="2">
        <f t="shared" si="5"/>
        <v>0.6328050986609115</v>
      </c>
      <c r="H7" s="2">
        <f t="shared" si="6"/>
        <v>0.63642480568089455</v>
      </c>
      <c r="I7" s="2">
        <f t="shared" si="7"/>
        <v>0.64003026771508242</v>
      </c>
      <c r="J7" s="2">
        <f t="shared" si="8"/>
        <v>0.64362115911101003</v>
      </c>
      <c r="K7" s="2">
        <f t="shared" si="9"/>
        <v>0.64719715955527135</v>
      </c>
    </row>
    <row r="8" spans="1:11" x14ac:dyDescent="0.35">
      <c r="A8" s="20" t="s">
        <v>12</v>
      </c>
      <c r="B8" s="2">
        <f t="shared" si="0"/>
        <v>0.65075795416431725</v>
      </c>
      <c r="C8" s="2">
        <f t="shared" si="1"/>
        <v>0.65430323357150422</v>
      </c>
      <c r="D8" s="2">
        <f t="shared" si="2"/>
        <v>0.65783269401035271</v>
      </c>
      <c r="E8" s="2">
        <f t="shared" si="3"/>
        <v>0.66134603739398978</v>
      </c>
      <c r="F8" s="2">
        <f t="shared" si="4"/>
        <v>0.664842971390746</v>
      </c>
      <c r="G8" s="2">
        <f t="shared" si="5"/>
        <v>0.66832320949588442</v>
      </c>
      <c r="H8" s="2">
        <f t="shared" si="6"/>
        <v>0.67178647109944445</v>
      </c>
      <c r="I8" s="2">
        <f t="shared" si="7"/>
        <v>0.67523248155018256</v>
      </c>
      <c r="J8" s="2">
        <f t="shared" si="8"/>
        <v>0.67866097221560318</v>
      </c>
      <c r="K8" s="2">
        <f t="shared" si="9"/>
        <v>0.6820716805380681</v>
      </c>
    </row>
    <row r="9" spans="1:11" x14ac:dyDescent="0.35">
      <c r="A9" s="21">
        <f>A8+0.1</f>
        <v>0.5</v>
      </c>
      <c r="B9" s="2">
        <f t="shared" si="0"/>
        <v>0.6854643500869867</v>
      </c>
      <c r="C9" s="2">
        <f t="shared" si="1"/>
        <v>0.68883873060708223</v>
      </c>
      <c r="D9" s="2">
        <f t="shared" si="2"/>
        <v>0.69219457806274254</v>
      </c>
      <c r="E9" s="2">
        <f t="shared" si="3"/>
        <v>0.69553165467846323</v>
      </c>
      <c r="F9" s="2">
        <f t="shared" si="4"/>
        <v>0.69884972897539266</v>
      </c>
      <c r="G9" s="2">
        <f t="shared" si="5"/>
        <v>0.70214857580399781</v>
      </c>
      <c r="H9" s="2">
        <f t="shared" si="6"/>
        <v>0.70542797637286758</v>
      </c>
      <c r="I9" s="2">
        <f t="shared" si="7"/>
        <v>0.70868771827367727</v>
      </c>
      <c r="J9" s="2">
        <f t="shared" si="8"/>
        <v>0.71192759550234075</v>
      </c>
      <c r="K9" s="2">
        <f t="shared" si="9"/>
        <v>0.71514740847637803</v>
      </c>
    </row>
    <row r="10" spans="1:11" x14ac:dyDescent="0.35">
      <c r="A10" s="21">
        <f t="shared" ref="A10:A44" si="10">A9+0.1</f>
        <v>0.6</v>
      </c>
      <c r="B10" s="2">
        <f t="shared" si="0"/>
        <v>0.7183469640485336</v>
      </c>
      <c r="C10" s="2">
        <f t="shared" si="1"/>
        <v>0.72152607551667725</v>
      </c>
      <c r="D10" s="2">
        <f t="shared" si="2"/>
        <v>0.72468456263003156</v>
      </c>
      <c r="E10" s="2">
        <f t="shared" si="3"/>
        <v>0.7278222515917625</v>
      </c>
      <c r="F10" s="2">
        <f t="shared" si="4"/>
        <v>0.73093897505798178</v>
      </c>
      <c r="G10" s="2">
        <f t="shared" si="5"/>
        <v>0.73403457213320622</v>
      </c>
      <c r="H10" s="2">
        <f t="shared" si="6"/>
        <v>0.73710888836232602</v>
      </c>
      <c r="I10" s="2">
        <f t="shared" si="7"/>
        <v>0.74016177571913278</v>
      </c>
      <c r="J10" s="2">
        <f t="shared" si="8"/>
        <v>0.74319309259146427</v>
      </c>
      <c r="K10" s="2">
        <f t="shared" si="9"/>
        <v>0.746202703763023</v>
      </c>
    </row>
    <row r="11" spans="1:11" x14ac:dyDescent="0.35">
      <c r="A11" s="21">
        <f t="shared" si="10"/>
        <v>0.7</v>
      </c>
      <c r="B11" s="2">
        <f t="shared" si="0"/>
        <v>0.74919048039192737</v>
      </c>
      <c r="C11" s="2">
        <f t="shared" si="1"/>
        <v>0.75215629998606004</v>
      </c>
      <c r="D11" s="2">
        <f t="shared" si="2"/>
        <v>0.75510004637527417</v>
      </c>
      <c r="E11" s="2">
        <f t="shared" si="3"/>
        <v>0.75802160968052723</v>
      </c>
      <c r="F11" s="2">
        <f t="shared" si="4"/>
        <v>0.76092088628000742</v>
      </c>
      <c r="G11" s="2">
        <f t="shared" si="5"/>
        <v>0.76379777877232313</v>
      </c>
      <c r="H11" s="2">
        <f t="shared" si="6"/>
        <v>0.76665219593682865</v>
      </c>
      <c r="I11" s="2">
        <f t="shared" si="7"/>
        <v>0.76948405269115416</v>
      </c>
      <c r="J11" s="2">
        <f t="shared" si="8"/>
        <v>0.77229327004601989</v>
      </c>
      <c r="K11" s="2">
        <f t="shared" si="9"/>
        <v>0.77507977505740433</v>
      </c>
    </row>
    <row r="12" spans="1:11" x14ac:dyDescent="0.35">
      <c r="A12" s="21">
        <f t="shared" si="10"/>
        <v>0.79999999999999993</v>
      </c>
      <c r="B12" s="2">
        <f t="shared" si="0"/>
        <v>0.77784350077614794</v>
      </c>
      <c r="C12" s="2">
        <f t="shared" si="1"/>
        <v>0.78058438619506487</v>
      </c>
      <c r="D12" s="2">
        <f t="shared" si="2"/>
        <v>0.78330237619364662</v>
      </c>
      <c r="E12" s="2">
        <f t="shared" si="3"/>
        <v>0.78599742148043106</v>
      </c>
      <c r="F12" s="2">
        <f t="shared" si="4"/>
        <v>0.78866947853312275</v>
      </c>
      <c r="G12" s="2">
        <f t="shared" si="5"/>
        <v>0.79131850953654059</v>
      </c>
      <c r="H12" s="2">
        <f t="shared" si="6"/>
        <v>0.79394448231847625</v>
      </c>
      <c r="I12" s="2">
        <f t="shared" si="7"/>
        <v>0.79654737028354439</v>
      </c>
      <c r="J12" s="2">
        <f t="shared" si="8"/>
        <v>0.79912715234510701</v>
      </c>
      <c r="K12" s="2">
        <f t="shared" si="9"/>
        <v>0.80168381285535317</v>
      </c>
    </row>
    <row r="13" spans="1:11" x14ac:dyDescent="0.35">
      <c r="A13" s="21">
        <f t="shared" si="10"/>
        <v>0.89999999999999991</v>
      </c>
      <c r="B13" s="2">
        <f t="shared" si="0"/>
        <v>0.80421734153361668</v>
      </c>
      <c r="C13" s="2">
        <f t="shared" si="1"/>
        <v>0.80672773339301385</v>
      </c>
      <c r="D13" s="2">
        <f t="shared" si="2"/>
        <v>0.80921498866548514</v>
      </c>
      <c r="E13" s="2">
        <f t="shared" si="3"/>
        <v>0.81167911272531779</v>
      </c>
      <c r="F13" s="2">
        <f t="shared" si="4"/>
        <v>0.81412011601123813</v>
      </c>
      <c r="G13" s="2">
        <f t="shared" si="5"/>
        <v>0.81653801394714931</v>
      </c>
      <c r="H13" s="2">
        <f t="shared" si="6"/>
        <v>0.8189328268615963</v>
      </c>
      <c r="I13" s="2">
        <f t="shared" si="7"/>
        <v>0.82130457990604233</v>
      </c>
      <c r="J13" s="2">
        <f t="shared" si="8"/>
        <v>0.82365330297203054</v>
      </c>
      <c r="K13" s="2">
        <f t="shared" si="9"/>
        <v>0.82597903060731648</v>
      </c>
    </row>
    <row r="14" spans="1:11" x14ac:dyDescent="0.35">
      <c r="A14" s="21">
        <f t="shared" si="10"/>
        <v>0.99999999999999989</v>
      </c>
      <c r="B14" s="2">
        <f t="shared" si="0"/>
        <v>0.82828180193104317</v>
      </c>
      <c r="C14" s="2">
        <f t="shared" si="1"/>
        <v>0.83056166054804303</v>
      </c>
      <c r="D14" s="2">
        <f t="shared" si="2"/>
        <v>0.83281865446233816</v>
      </c>
      <c r="E14" s="2">
        <f t="shared" si="3"/>
        <v>0.83505283598991609</v>
      </c>
      <c r="F14" s="2">
        <f t="shared" si="4"/>
        <v>0.83726426167085777</v>
      </c>
      <c r="G14" s="2">
        <f t="shared" si="5"/>
        <v>0.83945299218089187</v>
      </c>
      <c r="H14" s="2">
        <f t="shared" si="6"/>
        <v>0.8416190922424408</v>
      </c>
      <c r="I14" s="2">
        <f t="shared" si="7"/>
        <v>0.84376263053524014</v>
      </c>
      <c r="J14" s="2">
        <f t="shared" si="8"/>
        <v>0.8458836796065945</v>
      </c>
      <c r="K14" s="2">
        <f t="shared" si="9"/>
        <v>0.84798231578134309</v>
      </c>
    </row>
    <row r="15" spans="1:11" x14ac:dyDescent="0.35">
      <c r="A15" s="21">
        <f t="shared" si="10"/>
        <v>1.0999999999999999</v>
      </c>
      <c r="B15" s="2">
        <f t="shared" si="0"/>
        <v>0.85005861907159685</v>
      </c>
      <c r="C15" s="2">
        <f t="shared" si="1"/>
        <v>0.85211267308632122</v>
      </c>
      <c r="D15" s="2">
        <f t="shared" si="2"/>
        <v>0.85414456494082336</v>
      </c>
      <c r="E15" s="2">
        <f t="shared" si="3"/>
        <v>0.85615438516620701</v>
      </c>
      <c r="F15" s="2">
        <f t="shared" si="4"/>
        <v>0.85814222761886483</v>
      </c>
      <c r="G15" s="2">
        <f t="shared" si="5"/>
        <v>0.86010818939005695</v>
      </c>
      <c r="H15" s="2">
        <f t="shared" si="6"/>
        <v>0.86205237071564522</v>
      </c>
      <c r="I15" s="2">
        <f t="shared" si="7"/>
        <v>0.8639748748860332</v>
      </c>
      <c r="J15" s="2">
        <f t="shared" si="8"/>
        <v>0.86587580815637222</v>
      </c>
      <c r="K15" s="2">
        <f t="shared" si="9"/>
        <v>0.86775527965708632</v>
      </c>
    </row>
    <row r="16" spans="1:11" x14ac:dyDescent="0.35">
      <c r="A16" s="21">
        <f t="shared" si="10"/>
        <v>1.2</v>
      </c>
      <c r="B16" s="2">
        <f t="shared" si="0"/>
        <v>0.86961340130476916</v>
      </c>
      <c r="C16" s="2">
        <f t="shared" si="1"/>
        <v>0.87145028771350108</v>
      </c>
      <c r="D16" s="2">
        <f t="shared" si="2"/>
        <v>0.87326605610664176</v>
      </c>
      <c r="E16" s="2">
        <f t="shared" si="3"/>
        <v>0.87506082622914028</v>
      </c>
      <c r="F16" s="2">
        <f t="shared" si="4"/>
        <v>0.87683472026041254</v>
      </c>
      <c r="G16" s="2">
        <f t="shared" si="5"/>
        <v>0.87858786272782941</v>
      </c>
      <c r="H16" s="2">
        <f t="shared" si="6"/>
        <v>0.88032038042085747</v>
      </c>
      <c r="I16" s="2">
        <f t="shared" si="7"/>
        <v>0.88203240230589541</v>
      </c>
      <c r="J16" s="2">
        <f t="shared" si="8"/>
        <v>0.88372405944184551</v>
      </c>
      <c r="K16" s="2">
        <f t="shared" si="9"/>
        <v>0.88539548489645603</v>
      </c>
    </row>
    <row r="17" spans="1:11" x14ac:dyDescent="0.35">
      <c r="A17" s="21">
        <f t="shared" si="10"/>
        <v>1.3</v>
      </c>
      <c r="B17" s="2">
        <f t="shared" si="0"/>
        <v>0.88704681366347526</v>
      </c>
      <c r="C17" s="2">
        <f t="shared" si="1"/>
        <v>0.88867818258064468</v>
      </c>
      <c r="D17" s="2">
        <f t="shared" si="2"/>
        <v>0.89028973024857327</v>
      </c>
      <c r="E17" s="2">
        <f t="shared" si="3"/>
        <v>0.89188159695051894</v>
      </c>
      <c r="F17" s="2">
        <f t="shared" si="4"/>
        <v>0.89345392457310591</v>
      </c>
      <c r="G17" s="2">
        <f t="shared" si="5"/>
        <v>0.89500685652801193</v>
      </c>
      <c r="H17" s="2">
        <f t="shared" si="6"/>
        <v>0.89654053767464714</v>
      </c>
      <c r="I17" s="2">
        <f t="shared" si="7"/>
        <v>0.89805511424385076</v>
      </c>
      <c r="J17" s="2">
        <f t="shared" si="8"/>
        <v>0.89955073376263284</v>
      </c>
      <c r="K17" s="2">
        <f t="shared" si="9"/>
        <v>0.90102754497997872</v>
      </c>
    </row>
    <row r="18" spans="1:11" x14ac:dyDescent="0.35">
      <c r="A18" s="21">
        <f t="shared" si="10"/>
        <v>1.4000000000000001</v>
      </c>
      <c r="B18" s="2">
        <f t="shared" si="0"/>
        <v>0.90248569779373988</v>
      </c>
      <c r="C18" s="2">
        <f t="shared" si="1"/>
        <v>0.90392534317862849</v>
      </c>
      <c r="D18" s="2">
        <f t="shared" si="2"/>
        <v>0.9053466331153367</v>
      </c>
      <c r="E18" s="2">
        <f t="shared" si="3"/>
        <v>0.90674972052079283</v>
      </c>
      <c r="F18" s="2">
        <f t="shared" si="4"/>
        <v>0.90813475917957442</v>
      </c>
      <c r="G18" s="2">
        <f t="shared" si="5"/>
        <v>0.90950190367648687</v>
      </c>
      <c r="H18" s="2">
        <f t="shared" si="6"/>
        <v>0.91085130933032477</v>
      </c>
      <c r="I18" s="2">
        <f t="shared" si="7"/>
        <v>0.91218313212882363</v>
      </c>
      <c r="J18" s="2">
        <f t="shared" si="8"/>
        <v>0.91349752866481326</v>
      </c>
      <c r="K18" s="2">
        <f t="shared" si="9"/>
        <v>0.91479465607358323</v>
      </c>
    </row>
    <row r="19" spans="1:11" x14ac:dyDescent="0.35">
      <c r="A19" s="21">
        <f t="shared" si="10"/>
        <v>1.5000000000000002</v>
      </c>
      <c r="B19" s="2">
        <f t="shared" si="0"/>
        <v>0.91607467197146253</v>
      </c>
      <c r="C19" s="2">
        <f t="shared" si="1"/>
        <v>0.91733773439562638</v>
      </c>
      <c r="D19" s="2">
        <f t="shared" si="2"/>
        <v>0.91858400174513</v>
      </c>
      <c r="E19" s="2">
        <f t="shared" si="3"/>
        <v>0.91981363272317651</v>
      </c>
      <c r="F19" s="2">
        <f t="shared" si="4"/>
        <v>0.92102678628061974</v>
      </c>
      <c r="G19" s="2">
        <f t="shared" si="5"/>
        <v>0.92222362156070581</v>
      </c>
      <c r="H19" s="2">
        <f t="shared" si="6"/>
        <v>0.92340429784505229</v>
      </c>
      <c r="I19" s="2">
        <f t="shared" si="7"/>
        <v>0.92456897450086539</v>
      </c>
      <c r="J19" s="2">
        <f t="shared" si="8"/>
        <v>0.9257178109293962</v>
      </c>
      <c r="K19" s="2">
        <f t="shared" si="9"/>
        <v>0.92685096651562915</v>
      </c>
    </row>
    <row r="20" spans="1:11" x14ac:dyDescent="0.35">
      <c r="A20" s="21">
        <f t="shared" si="10"/>
        <v>1.6000000000000003</v>
      </c>
      <c r="B20" s="2">
        <f t="shared" si="0"/>
        <v>0.92796860057920538</v>
      </c>
      <c r="C20" s="2">
        <f t="shared" si="1"/>
        <v>0.92907087232657326</v>
      </c>
      <c r="D20" s="2">
        <f t="shared" si="2"/>
        <v>0.93015794080436121</v>
      </c>
      <c r="E20" s="2">
        <f t="shared" si="3"/>
        <v>0.93122996485397203</v>
      </c>
      <c r="F20" s="2">
        <f t="shared" si="4"/>
        <v>0.93228710306738549</v>
      </c>
      <c r="G20" s="2">
        <f t="shared" si="5"/>
        <v>0.93332951374416784</v>
      </c>
      <c r="H20" s="2">
        <f t="shared" si="6"/>
        <v>0.93435735484967941</v>
      </c>
      <c r="I20" s="2">
        <f t="shared" si="7"/>
        <v>0.93537078397446893</v>
      </c>
      <c r="J20" s="2">
        <f t="shared" si="8"/>
        <v>0.93636995829484926</v>
      </c>
      <c r="K20" s="2">
        <f t="shared" si="9"/>
        <v>0.93735503453464275</v>
      </c>
    </row>
    <row r="21" spans="1:11" x14ac:dyDescent="0.35">
      <c r="A21" s="21">
        <f t="shared" si="10"/>
        <v>1.7000000000000004</v>
      </c>
      <c r="B21" s="2">
        <f t="shared" si="0"/>
        <v>0.93832616892808807</v>
      </c>
      <c r="C21" s="2">
        <f t="shared" si="1"/>
        <v>0.93928351718389391</v>
      </c>
      <c r="D21" s="2">
        <f t="shared" si="2"/>
        <v>0.94022723445043321</v>
      </c>
      <c r="E21" s="2">
        <f t="shared" si="3"/>
        <v>0.9411574752820614</v>
      </c>
      <c r="F21" s="2">
        <f t="shared" si="4"/>
        <v>0.94207439360655065</v>
      </c>
      <c r="G21" s="2">
        <f t="shared" si="5"/>
        <v>0.94297814269362379</v>
      </c>
      <c r="H21" s="2">
        <f t="shared" si="6"/>
        <v>0.94386887512457673</v>
      </c>
      <c r="I21" s="2">
        <f t="shared" si="7"/>
        <v>0.9447467427629761</v>
      </c>
      <c r="J21" s="2">
        <f t="shared" si="8"/>
        <v>0.94561189672641643</v>
      </c>
      <c r="K21" s="2">
        <f t="shared" si="9"/>
        <v>0.94646448735932465</v>
      </c>
    </row>
    <row r="22" spans="1:11" x14ac:dyDescent="0.35">
      <c r="A22" s="21">
        <f t="shared" si="10"/>
        <v>1.8000000000000005</v>
      </c>
      <c r="B22" s="2">
        <f t="shared" si="0"/>
        <v>0.9473046642067956</v>
      </c>
      <c r="C22" s="2">
        <f t="shared" si="1"/>
        <v>0.94813257598944534</v>
      </c>
      <c r="D22" s="2">
        <f t="shared" si="2"/>
        <v>0.94894837057926607</v>
      </c>
      <c r="E22" s="2">
        <f t="shared" si="3"/>
        <v>0.94975219497646679</v>
      </c>
      <c r="F22" s="2">
        <f t="shared" si="4"/>
        <v>0.95054419528728606</v>
      </c>
      <c r="G22" s="2">
        <f t="shared" si="5"/>
        <v>0.95132451670275908</v>
      </c>
      <c r="H22" s="2">
        <f t="shared" si="6"/>
        <v>0.95209330347842391</v>
      </c>
      <c r="I22" s="2">
        <f t="shared" si="7"/>
        <v>0.95285069891495078</v>
      </c>
      <c r="J22" s="2">
        <f t="shared" si="8"/>
        <v>0.9535968453396787</v>
      </c>
      <c r="K22" s="2">
        <f t="shared" si="9"/>
        <v>0.95433188408904102</v>
      </c>
    </row>
    <row r="23" spans="1:11" x14ac:dyDescent="0.35">
      <c r="A23" s="21">
        <f t="shared" si="10"/>
        <v>1.9000000000000006</v>
      </c>
      <c r="B23" s="2">
        <f t="shared" si="0"/>
        <v>0.95505595549186573</v>
      </c>
      <c r="C23" s="2">
        <f t="shared" si="1"/>
        <v>0.95576919885353329</v>
      </c>
      <c r="D23" s="2">
        <f t="shared" si="2"/>
        <v>0.9564717524409736</v>
      </c>
      <c r="E23" s="2">
        <f t="shared" si="3"/>
        <v>0.95716375346848859</v>
      </c>
      <c r="F23" s="2">
        <f t="shared" si="4"/>
        <v>0.95784533808438033</v>
      </c>
      <c r="G23" s="2">
        <f t="shared" si="5"/>
        <v>0.95851664135837011</v>
      </c>
      <c r="H23" s="2">
        <f t="shared" si="6"/>
        <v>0.9591777972697918</v>
      </c>
      <c r="I23" s="2">
        <f t="shared" si="7"/>
        <v>0.95982893869654007</v>
      </c>
      <c r="J23" s="2">
        <f t="shared" si="8"/>
        <v>0.96047019740476158</v>
      </c>
      <c r="K23" s="2">
        <f t="shared" si="9"/>
        <v>0.96110170403926654</v>
      </c>
    </row>
    <row r="24" spans="1:11" x14ac:dyDescent="0.35">
      <c r="A24" s="21">
        <f t="shared" si="10"/>
        <v>2.0000000000000004</v>
      </c>
      <c r="B24" s="2">
        <f t="shared" si="0"/>
        <v>0.96172358811464953</v>
      </c>
      <c r="C24" s="2">
        <f t="shared" si="1"/>
        <v>0.96233597800709869</v>
      </c>
      <c r="D24" s="2">
        <f t="shared" si="2"/>
        <v>0.96293900094688023</v>
      </c>
      <c r="E24" s="2">
        <f t="shared" si="3"/>
        <v>0.96353278301147882</v>
      </c>
      <c r="F24" s="2">
        <f t="shared" si="4"/>
        <v>0.96411744911938024</v>
      </c>
      <c r="G24" s="2">
        <f t="shared" si="5"/>
        <v>0.96469312302447774</v>
      </c>
      <c r="H24" s="2">
        <f t="shared" si="6"/>
        <v>0.96525992731108845</v>
      </c>
      <c r="I24" s="2">
        <f t="shared" si="7"/>
        <v>0.96581798338956082</v>
      </c>
      <c r="J24" s="2">
        <f t="shared" si="8"/>
        <v>0.9663674114924613</v>
      </c>
      <c r="K24" s="2">
        <f t="shared" si="9"/>
        <v>0.96690833067131998</v>
      </c>
    </row>
    <row r="25" spans="1:11" x14ac:dyDescent="0.35">
      <c r="A25" s="21">
        <f t="shared" si="10"/>
        <v>2.1000000000000005</v>
      </c>
      <c r="B25" s="2">
        <f t="shared" si="0"/>
        <v>0.96744085879392405</v>
      </c>
      <c r="C25" s="2">
        <f t="shared" ref="C25:C43" si="11">_xlfn.T.DIST(A25+0.01,$I$2-1,TRUE)</f>
        <v>0.96796511254214024</v>
      </c>
      <c r="D25" s="2">
        <f t="shared" ref="D25:D43" si="12">_xlfn.T.DIST(A25+0.02,$I$2-1,TRUE)</f>
        <v>0.96848120741025345</v>
      </c>
      <c r="E25" s="2">
        <f t="shared" ref="E25:E43" si="13">_xlfn.T.DIST(A25+0.03,$I$2-1,TRUE)</f>
        <v>0.96898925770380506</v>
      </c>
      <c r="F25" s="2">
        <f t="shared" ref="F25:F43" si="14">_xlfn.T.DIST(A25+0.04,$I$2-1,TRUE)</f>
        <v>0.9694893765389172</v>
      </c>
      <c r="G25" s="2">
        <f t="shared" ref="G25:G43" si="15">_xlfn.T.DIST(A25+0.05,$I$2-1,TRUE)</f>
        <v>0.96998167584208683</v>
      </c>
      <c r="H25" s="2">
        <f t="shared" ref="H25:H43" si="16">_xlfn.T.DIST(A25+0.06,$I$2-1,TRUE)</f>
        <v>0.97046626635043698</v>
      </c>
      <c r="I25" s="2">
        <f t="shared" ref="I25:I43" si="17">_xlfn.T.DIST(A25+0.07,$I$2-1,TRUE)</f>
        <v>0.97094325761240985</v>
      </c>
      <c r="J25" s="2">
        <f t="shared" ref="J25:J43" si="18">_xlfn.T.DIST(A25+0.08,$I$2-1,TRUE)</f>
        <v>0.9714127579888876</v>
      </c>
      <c r="K25" s="2">
        <f t="shared" ref="K25:K43" si="19">_xlfn.T.DIST(A25+0.09,$I$2-1,TRUE)</f>
        <v>0.97187487465472677</v>
      </c>
    </row>
    <row r="26" spans="1:11" x14ac:dyDescent="0.35">
      <c r="A26" s="21">
        <f t="shared" si="10"/>
        <v>2.2000000000000006</v>
      </c>
      <c r="B26" s="2">
        <f t="shared" si="0"/>
        <v>0.9723297136006942</v>
      </c>
      <c r="C26" s="2">
        <f t="shared" si="11"/>
        <v>0.97277737963578914</v>
      </c>
      <c r="D26" s="2">
        <f t="shared" si="12"/>
        <v>0.97321797638993901</v>
      </c>
      <c r="E26" s="2">
        <f t="shared" si="13"/>
        <v>0.97365160631705572</v>
      </c>
      <c r="F26" s="2">
        <f t="shared" si="14"/>
        <v>0.97407837069844083</v>
      </c>
      <c r="G26" s="2">
        <f t="shared" si="15"/>
        <v>0.97449836964652459</v>
      </c>
      <c r="H26" s="2">
        <f t="shared" si="16"/>
        <v>0.97491170210892897</v>
      </c>
      <c r="I26" s="2">
        <f t="shared" si="17"/>
        <v>0.97531846587284043</v>
      </c>
      <c r="J26" s="2">
        <f t="shared" si="18"/>
        <v>0.97571875756968252</v>
      </c>
      <c r="K26" s="2">
        <f t="shared" si="19"/>
        <v>0.97611267268007496</v>
      </c>
    </row>
    <row r="27" spans="1:11" x14ac:dyDescent="0.35">
      <c r="A27" s="21">
        <f t="shared" si="10"/>
        <v>2.3000000000000007</v>
      </c>
      <c r="B27" s="2">
        <f t="shared" si="0"/>
        <v>0.97650030553906841</v>
      </c>
      <c r="C27" s="2">
        <f t="shared" si="11"/>
        <v>0.97688174934164396</v>
      </c>
      <c r="D27" s="2">
        <f t="shared" si="12"/>
        <v>0.97725709614846523</v>
      </c>
      <c r="E27" s="2">
        <f t="shared" si="13"/>
        <v>0.97762643689187401</v>
      </c>
      <c r="F27" s="2">
        <f t="shared" si="14"/>
        <v>0.97798986138211752</v>
      </c>
      <c r="G27" s="2">
        <f t="shared" si="15"/>
        <v>0.97834745831379655</v>
      </c>
      <c r="H27" s="2">
        <f t="shared" si="16"/>
        <v>0.9786993152725264</v>
      </c>
      <c r="I27" s="2">
        <f t="shared" si="17"/>
        <v>0.97904551874179846</v>
      </c>
      <c r="J27" s="2">
        <f t="shared" si="18"/>
        <v>0.97938615411003438</v>
      </c>
      <c r="K27" s="2">
        <f t="shared" si="19"/>
        <v>0.97972130567782223</v>
      </c>
    </row>
    <row r="28" spans="1:11" x14ac:dyDescent="0.35">
      <c r="A28" s="21">
        <f t="shared" si="10"/>
        <v>2.4000000000000008</v>
      </c>
      <c r="B28" s="2">
        <f t="shared" si="0"/>
        <v>0.98005105666532588</v>
      </c>
      <c r="C28" s="2">
        <f t="shared" si="11"/>
        <v>0.9803754892198594</v>
      </c>
      <c r="D28" s="2">
        <f t="shared" si="12"/>
        <v>0.98069468442361585</v>
      </c>
      <c r="E28" s="2">
        <f t="shared" si="13"/>
        <v>0.98100872230154379</v>
      </c>
      <c r="F28" s="2">
        <f t="shared" si="14"/>
        <v>0.98131768182936174</v>
      </c>
      <c r="G28" s="2">
        <f t="shared" si="15"/>
        <v>0.98162164094170279</v>
      </c>
      <c r="H28" s="2">
        <f t="shared" si="16"/>
        <v>0.98192067654038262</v>
      </c>
      <c r="I28" s="2">
        <f t="shared" si="17"/>
        <v>0.98221486450278084</v>
      </c>
      <c r="J28" s="2">
        <f t="shared" si="18"/>
        <v>0.9825042796903305</v>
      </c>
      <c r="K28" s="2">
        <f t="shared" si="19"/>
        <v>0.98278899595710645</v>
      </c>
    </row>
    <row r="29" spans="1:11" x14ac:dyDescent="0.35">
      <c r="A29" s="21">
        <f t="shared" si="10"/>
        <v>2.5000000000000009</v>
      </c>
      <c r="B29" s="2">
        <f t="shared" si="0"/>
        <v>0.98306908615850719</v>
      </c>
      <c r="C29" s="2">
        <f t="shared" si="11"/>
        <v>0.98334462216002183</v>
      </c>
      <c r="D29" s="2">
        <f t="shared" si="12"/>
        <v>0.98361567484607648</v>
      </c>
      <c r="E29" s="2">
        <f t="shared" si="13"/>
        <v>0.98388231412895233</v>
      </c>
      <c r="F29" s="2">
        <f t="shared" si="14"/>
        <v>0.98414460895777045</v>
      </c>
      <c r="G29" s="2">
        <f t="shared" si="15"/>
        <v>0.98440262732753658</v>
      </c>
      <c r="H29" s="2">
        <f t="shared" si="16"/>
        <v>0.98465643628823885</v>
      </c>
      <c r="I29" s="2">
        <f t="shared" si="17"/>
        <v>0.98490610195399508</v>
      </c>
      <c r="J29" s="2">
        <f t="shared" si="18"/>
        <v>0.98515168951224075</v>
      </c>
      <c r="K29" s="2">
        <f t="shared" si="19"/>
        <v>0.98539326323295584</v>
      </c>
    </row>
    <row r="30" spans="1:11" x14ac:dyDescent="0.35">
      <c r="A30" s="21">
        <f t="shared" si="10"/>
        <v>2.600000000000001</v>
      </c>
      <c r="B30" s="2">
        <f t="shared" si="0"/>
        <v>0.98563088647792219</v>
      </c>
      <c r="C30" s="2">
        <f t="shared" si="11"/>
        <v>0.98586462171000766</v>
      </c>
      <c r="D30" s="2">
        <f t="shared" si="12"/>
        <v>0.98609453050247242</v>
      </c>
      <c r="E30" s="2">
        <f t="shared" si="13"/>
        <v>0.98632067354829212</v>
      </c>
      <c r="F30" s="2">
        <f t="shared" si="14"/>
        <v>0.98654311066949241</v>
      </c>
      <c r="G30" s="2">
        <f t="shared" si="15"/>
        <v>0.98676190082649307</v>
      </c>
      <c r="H30" s="2">
        <f t="shared" si="16"/>
        <v>0.98697710212745393</v>
      </c>
      <c r="I30" s="2">
        <f t="shared" si="17"/>
        <v>0.98718877183762122</v>
      </c>
      <c r="J30" s="2">
        <f t="shared" si="18"/>
        <v>0.98739696638866903</v>
      </c>
      <c r="K30" s="2">
        <f t="shared" si="19"/>
        <v>0.98760174138803225</v>
      </c>
    </row>
    <row r="31" spans="1:11" x14ac:dyDescent="0.35">
      <c r="A31" s="21">
        <f t="shared" si="10"/>
        <v>2.7000000000000011</v>
      </c>
      <c r="B31" s="2">
        <f t="shared" si="0"/>
        <v>0.98780315162822729</v>
      </c>
      <c r="C31" s="2">
        <f t="shared" si="11"/>
        <v>0.98800125109615733</v>
      </c>
      <c r="D31" s="2">
        <f t="shared" si="12"/>
        <v>0.98819609298239797</v>
      </c>
      <c r="E31" s="2">
        <f t="shared" si="13"/>
        <v>0.98838772969046051</v>
      </c>
      <c r="F31" s="2">
        <f t="shared" si="14"/>
        <v>0.98857621284602992</v>
      </c>
      <c r="G31" s="2">
        <f t="shared" si="15"/>
        <v>0.98876159330617375</v>
      </c>
      <c r="H31" s="2">
        <f t="shared" si="16"/>
        <v>0.98894392116851892</v>
      </c>
      <c r="I31" s="2">
        <f t="shared" si="17"/>
        <v>0.98912324578039534</v>
      </c>
      <c r="J31" s="2">
        <f t="shared" si="18"/>
        <v>0.98929961574794079</v>
      </c>
      <c r="K31" s="2">
        <f t="shared" si="19"/>
        <v>0.98947307894516789</v>
      </c>
    </row>
    <row r="32" spans="1:11" x14ac:dyDescent="0.35">
      <c r="A32" s="21">
        <f t="shared" si="10"/>
        <v>2.8000000000000012</v>
      </c>
      <c r="B32" s="2">
        <f t="shared" si="0"/>
        <v>0.98964368252298696</v>
      </c>
      <c r="C32" s="2">
        <f t="shared" si="11"/>
        <v>0.98981147291818627</v>
      </c>
      <c r="D32" s="2">
        <f t="shared" si="12"/>
        <v>0.98997649586236414</v>
      </c>
      <c r="E32" s="2">
        <f t="shared" si="13"/>
        <v>0.99013879639081315</v>
      </c>
      <c r="F32" s="2">
        <f t="shared" si="14"/>
        <v>0.99029841885135261</v>
      </c>
      <c r="G32" s="2">
        <f t="shared" si="15"/>
        <v>0.99045540691310907</v>
      </c>
      <c r="H32" s="2">
        <f t="shared" si="16"/>
        <v>0.99060980357524153</v>
      </c>
      <c r="I32" s="2">
        <f t="shared" si="17"/>
        <v>0.99076165117561077</v>
      </c>
      <c r="J32" s="2">
        <f t="shared" si="18"/>
        <v>0.99091099139939021</v>
      </c>
      <c r="K32" s="2">
        <f t="shared" si="19"/>
        <v>0.99105786528761719</v>
      </c>
    </row>
    <row r="33" spans="1:11" x14ac:dyDescent="0.35">
      <c r="A33" s="21">
        <f t="shared" si="10"/>
        <v>2.9000000000000012</v>
      </c>
      <c r="B33" s="2">
        <f t="shared" si="0"/>
        <v>0.9912023132456842</v>
      </c>
      <c r="C33" s="2">
        <f t="shared" si="11"/>
        <v>0.99134437505176565</v>
      </c>
      <c r="D33" s="2">
        <f t="shared" si="12"/>
        <v>0.99148408986518322</v>
      </c>
      <c r="E33" s="2">
        <f t="shared" si="13"/>
        <v>0.99162149623470475</v>
      </c>
      <c r="F33" s="2">
        <f t="shared" si="14"/>
        <v>0.991756632106777</v>
      </c>
      <c r="G33" s="2">
        <f t="shared" si="15"/>
        <v>0.99188953483369224</v>
      </c>
      <c r="H33" s="2">
        <f t="shared" si="16"/>
        <v>0.99202024118168564</v>
      </c>
      <c r="I33" s="2">
        <f t="shared" si="17"/>
        <v>0.99214878733896439</v>
      </c>
      <c r="J33" s="2">
        <f t="shared" si="18"/>
        <v>0.9922752089236655</v>
      </c>
      <c r="K33" s="2">
        <f t="shared" si="19"/>
        <v>0.99239954099174488</v>
      </c>
    </row>
    <row r="34" spans="1:11" x14ac:dyDescent="0.35">
      <c r="A34" s="21">
        <f t="shared" si="10"/>
        <v>3.0000000000000013</v>
      </c>
      <c r="B34" s="2">
        <f t="shared" si="0"/>
        <v>0.99252181804479289</v>
      </c>
      <c r="C34" s="2">
        <f t="shared" si="11"/>
        <v>0.99264207403777893</v>
      </c>
      <c r="D34" s="2">
        <f t="shared" si="12"/>
        <v>0.99276034238672262</v>
      </c>
      <c r="E34" s="2">
        <f t="shared" si="13"/>
        <v>0.99287665597629238</v>
      </c>
      <c r="F34" s="2">
        <f t="shared" si="14"/>
        <v>0.99299104716732911</v>
      </c>
      <c r="G34" s="2">
        <f t="shared" si="15"/>
        <v>0.99310354780429666</v>
      </c>
      <c r="H34" s="2">
        <f t="shared" si="16"/>
        <v>0.99321418922265692</v>
      </c>
      <c r="I34" s="2">
        <f t="shared" si="17"/>
        <v>0.99332300225616987</v>
      </c>
      <c r="J34" s="2">
        <f t="shared" si="18"/>
        <v>0.99343001724411939</v>
      </c>
      <c r="K34" s="2">
        <f t="shared" si="19"/>
        <v>0.99353526403846137</v>
      </c>
    </row>
    <row r="35" spans="1:11" x14ac:dyDescent="0.35">
      <c r="A35" s="21">
        <f t="shared" si="10"/>
        <v>3.1000000000000014</v>
      </c>
      <c r="B35" s="2">
        <f t="shared" si="0"/>
        <v>0.99363877201089901</v>
      </c>
      <c r="C35" s="2">
        <f t="shared" si="11"/>
        <v>0.99374057005987926</v>
      </c>
      <c r="D35" s="2">
        <f t="shared" si="12"/>
        <v>0.99384068661751523</v>
      </c>
      <c r="E35" s="2">
        <f t="shared" si="13"/>
        <v>0.99393914965643193</v>
      </c>
      <c r="F35" s="2">
        <f t="shared" si="14"/>
        <v>0.99403598669653559</v>
      </c>
      <c r="G35" s="2">
        <f t="shared" si="15"/>
        <v>0.99413122481170701</v>
      </c>
      <c r="H35" s="2">
        <f t="shared" si="16"/>
        <v>0.99422489063641928</v>
      </c>
      <c r="I35" s="2">
        <f t="shared" si="17"/>
        <v>0.99431701037227882</v>
      </c>
      <c r="J35" s="2">
        <f t="shared" si="18"/>
        <v>0.99440760979449072</v>
      </c>
      <c r="K35" s="2">
        <f t="shared" si="19"/>
        <v>0.99449671425824893</v>
      </c>
    </row>
    <row r="36" spans="1:11" x14ac:dyDescent="0.35">
      <c r="A36" s="21">
        <f t="shared" si="10"/>
        <v>3.2000000000000015</v>
      </c>
      <c r="B36" s="2">
        <f t="shared" si="0"/>
        <v>0.9945843487050493</v>
      </c>
      <c r="C36" s="2">
        <f t="shared" si="11"/>
        <v>0.99467053766892943</v>
      </c>
      <c r="D36" s="2">
        <f t="shared" si="12"/>
        <v>0.99475530528263101</v>
      </c>
      <c r="E36" s="2">
        <f t="shared" si="13"/>
        <v>0.99483867528368919</v>
      </c>
      <c r="F36" s="2">
        <f t="shared" si="14"/>
        <v>0.99492067102044579</v>
      </c>
      <c r="G36" s="2">
        <f t="shared" si="15"/>
        <v>0.9950013154579892</v>
      </c>
      <c r="H36" s="2">
        <f t="shared" si="16"/>
        <v>0.99508063118401979</v>
      </c>
      <c r="I36" s="2">
        <f t="shared" si="17"/>
        <v>0.99515864041464153</v>
      </c>
      <c r="J36" s="2">
        <f t="shared" si="18"/>
        <v>0.99523536500008059</v>
      </c>
      <c r="K36" s="2">
        <f t="shared" si="19"/>
        <v>0.99531082643033075</v>
      </c>
    </row>
    <row r="37" spans="1:11" x14ac:dyDescent="0.35">
      <c r="A37" s="21">
        <f t="shared" si="10"/>
        <v>3.3000000000000016</v>
      </c>
      <c r="B37" s="2">
        <f t="shared" si="0"/>
        <v>0.99538504584072651</v>
      </c>
      <c r="C37" s="2">
        <f t="shared" si="11"/>
        <v>0.99545804401744398</v>
      </c>
      <c r="D37" s="2">
        <f t="shared" si="12"/>
        <v>0.99552984140292999</v>
      </c>
      <c r="E37" s="2">
        <f t="shared" si="13"/>
        <v>0.9956004581012603</v>
      </c>
      <c r="F37" s="2">
        <f t="shared" si="14"/>
        <v>0.99566991388342663</v>
      </c>
      <c r="G37" s="2">
        <f t="shared" si="15"/>
        <v>0.99573822819255386</v>
      </c>
      <c r="H37" s="2">
        <f t="shared" si="16"/>
        <v>0.99580542014904738</v>
      </c>
      <c r="I37" s="2">
        <f t="shared" si="17"/>
        <v>0.99587150855567097</v>
      </c>
      <c r="J37" s="2">
        <f t="shared" si="18"/>
        <v>0.99593651190255617</v>
      </c>
      <c r="K37" s="2">
        <f t="shared" si="19"/>
        <v>0.99600044837214352</v>
      </c>
    </row>
    <row r="38" spans="1:11" x14ac:dyDescent="0.35">
      <c r="A38" s="21">
        <f t="shared" si="10"/>
        <v>3.4000000000000017</v>
      </c>
      <c r="B38" s="2">
        <f t="shared" si="0"/>
        <v>0.99606333584405626</v>
      </c>
      <c r="C38" s="2">
        <f t="shared" si="11"/>
        <v>0.99612519189990645</v>
      </c>
      <c r="D38" s="2">
        <f t="shared" si="12"/>
        <v>0.99618603382803494</v>
      </c>
      <c r="E38" s="2">
        <f t="shared" si="13"/>
        <v>0.99624587862818592</v>
      </c>
      <c r="F38" s="2">
        <f t="shared" si="14"/>
        <v>0.99630474301611482</v>
      </c>
      <c r="G38" s="2">
        <f t="shared" si="15"/>
        <v>0.99636264342813285</v>
      </c>
      <c r="H38" s="2">
        <f t="shared" si="16"/>
        <v>0.99641959602558661</v>
      </c>
      <c r="I38" s="2">
        <f t="shared" si="17"/>
        <v>0.99647561669927376</v>
      </c>
      <c r="J38" s="2">
        <f t="shared" si="18"/>
        <v>0.99653072107379725</v>
      </c>
      <c r="K38" s="2">
        <f t="shared" si="19"/>
        <v>0.9965849245118551</v>
      </c>
    </row>
    <row r="39" spans="1:11" x14ac:dyDescent="0.35">
      <c r="A39" s="21">
        <f t="shared" si="10"/>
        <v>3.5000000000000018</v>
      </c>
      <c r="B39" s="2">
        <f t="shared" si="0"/>
        <v>0.99663824211847052</v>
      </c>
      <c r="C39" s="2">
        <f t="shared" si="11"/>
        <v>0.9966906887451592</v>
      </c>
      <c r="D39" s="2">
        <f t="shared" si="12"/>
        <v>0.99674227899403733</v>
      </c>
      <c r="E39" s="2">
        <f t="shared" si="13"/>
        <v>0.99679302722186924</v>
      </c>
      <c r="F39" s="2">
        <f t="shared" si="14"/>
        <v>0.99684294754405567</v>
      </c>
      <c r="G39" s="2">
        <f t="shared" si="15"/>
        <v>0.99689205383856383</v>
      </c>
      <c r="H39" s="2">
        <f t="shared" si="16"/>
        <v>0.99694035974979944</v>
      </c>
      <c r="I39" s="2">
        <f t="shared" si="17"/>
        <v>0.996987878692421</v>
      </c>
      <c r="J39" s="2">
        <f t="shared" si="18"/>
        <v>0.99703462385509822</v>
      </c>
      <c r="K39" s="2">
        <f t="shared" si="19"/>
        <v>0.99708060820421318</v>
      </c>
    </row>
    <row r="40" spans="1:11" x14ac:dyDescent="0.35">
      <c r="A40" s="21">
        <f t="shared" si="10"/>
        <v>3.6000000000000019</v>
      </c>
      <c r="B40" s="2">
        <f t="shared" si="0"/>
        <v>0.9971258444875073</v>
      </c>
      <c r="C40" s="2">
        <f t="shared" si="11"/>
        <v>0.99717034523767289</v>
      </c>
      <c r="D40" s="2">
        <f t="shared" si="12"/>
        <v>0.99721412277589072</v>
      </c>
      <c r="E40" s="2">
        <f t="shared" si="13"/>
        <v>0.9972571892153137</v>
      </c>
      <c r="F40" s="2">
        <f t="shared" si="14"/>
        <v>0.99729955646449853</v>
      </c>
      <c r="G40" s="2">
        <f t="shared" si="15"/>
        <v>0.99734123623078397</v>
      </c>
      <c r="H40" s="2">
        <f t="shared" si="16"/>
        <v>0.99738224002361886</v>
      </c>
      <c r="I40" s="2">
        <f t="shared" si="17"/>
        <v>0.99742257915783794</v>
      </c>
      <c r="J40" s="2">
        <f t="shared" si="18"/>
        <v>0.99746226475688782</v>
      </c>
      <c r="K40" s="2">
        <f t="shared" si="19"/>
        <v>0.99750130775600343</v>
      </c>
    </row>
    <row r="41" spans="1:11" x14ac:dyDescent="0.35">
      <c r="A41" s="21">
        <f t="shared" si="10"/>
        <v>3.700000000000002</v>
      </c>
      <c r="B41" s="2">
        <f t="shared" si="0"/>
        <v>0.99753971890533522</v>
      </c>
      <c r="C41" s="2">
        <f t="shared" si="11"/>
        <v>0.99757750877302731</v>
      </c>
      <c r="D41" s="2">
        <f t="shared" si="12"/>
        <v>0.99761468774824891</v>
      </c>
      <c r="E41" s="2">
        <f t="shared" si="13"/>
        <v>0.99765126604417753</v>
      </c>
      <c r="F41" s="2">
        <f t="shared" si="14"/>
        <v>0.99768725370093614</v>
      </c>
      <c r="G41" s="2">
        <f t="shared" si="15"/>
        <v>0.99772266058848358</v>
      </c>
      <c r="H41" s="2">
        <f t="shared" si="16"/>
        <v>0.99775749640946065</v>
      </c>
      <c r="I41" s="2">
        <f t="shared" si="17"/>
        <v>0.99779177070199032</v>
      </c>
      <c r="J41" s="2">
        <f t="shared" si="18"/>
        <v>0.99782549284243416</v>
      </c>
      <c r="K41" s="2">
        <f t="shared" si="19"/>
        <v>0.99785867204810541</v>
      </c>
    </row>
    <row r="42" spans="1:11" x14ac:dyDescent="0.35">
      <c r="A42" s="21">
        <f t="shared" si="10"/>
        <v>3.800000000000002</v>
      </c>
      <c r="B42" s="2">
        <f t="shared" si="0"/>
        <v>0.99789131737993853</v>
      </c>
      <c r="C42" s="2">
        <f t="shared" si="11"/>
        <v>0.99792343774511649</v>
      </c>
      <c r="D42" s="2">
        <f t="shared" si="12"/>
        <v>0.99795504189965623</v>
      </c>
      <c r="E42" s="2">
        <f t="shared" si="13"/>
        <v>0.99798613845095274</v>
      </c>
      <c r="F42" s="2">
        <f t="shared" si="14"/>
        <v>0.99801673586028217</v>
      </c>
      <c r="G42" s="2">
        <f t="shared" si="15"/>
        <v>0.99804684244526576</v>
      </c>
      <c r="H42" s="2">
        <f t="shared" si="16"/>
        <v>0.99807646638229253</v>
      </c>
      <c r="I42" s="2">
        <f t="shared" si="17"/>
        <v>0.99810561570890433</v>
      </c>
      <c r="J42" s="2">
        <f t="shared" si="18"/>
        <v>0.99813429832614209</v>
      </c>
      <c r="K42" s="2">
        <f t="shared" si="19"/>
        <v>0.9981625220008532</v>
      </c>
    </row>
    <row r="43" spans="1:11" x14ac:dyDescent="0.35">
      <c r="A43" s="21">
        <f t="shared" si="10"/>
        <v>3.9000000000000021</v>
      </c>
      <c r="B43" s="2">
        <f t="shared" si="0"/>
        <v>0.99819029436796314</v>
      </c>
      <c r="C43" s="2">
        <f t="shared" si="11"/>
        <v>0.99821762293270855</v>
      </c>
      <c r="D43" s="2">
        <f t="shared" si="12"/>
        <v>0.99824451507283485</v>
      </c>
      <c r="E43" s="2">
        <f t="shared" si="13"/>
        <v>0.99827097804075837</v>
      </c>
      <c r="F43" s="2">
        <f t="shared" si="14"/>
        <v>0.99829701896569201</v>
      </c>
      <c r="G43" s="2">
        <f t="shared" si="15"/>
        <v>0.99832264485573763</v>
      </c>
      <c r="H43" s="2">
        <f t="shared" si="16"/>
        <v>0.99834786259994268</v>
      </c>
      <c r="I43" s="2">
        <f t="shared" si="17"/>
        <v>0.99837267897032422</v>
      </c>
      <c r="J43" s="2">
        <f t="shared" si="18"/>
        <v>0.998397100623859</v>
      </c>
      <c r="K43" s="2">
        <f t="shared" si="19"/>
        <v>0.998421134104441</v>
      </c>
    </row>
    <row r="44" spans="1:11" x14ac:dyDescent="0.35">
      <c r="A44" s="21">
        <f t="shared" si="10"/>
        <v>4.0000000000000018</v>
      </c>
      <c r="B44" s="2">
        <f t="shared" si="0"/>
        <v>0.99844478584480711</v>
      </c>
      <c r="C44" s="2">
        <f t="shared" ref="C44" si="20">_xlfn.T.DIST(A44+0.01,$I$2-1,TRUE)</f>
        <v>0.99846806216842976</v>
      </c>
      <c r="D44" s="2">
        <f t="shared" ref="D44" si="21">_xlfn.T.DIST(A44+0.02,$I$2-1,TRUE)</f>
        <v>0.99849096929138015</v>
      </c>
      <c r="E44" s="2">
        <f t="shared" ref="E44" si="22">_xlfn.T.DIST(A44+0.03,$I$2-1,TRUE)</f>
        <v>0.9985135133241585</v>
      </c>
      <c r="F44" s="2">
        <f t="shared" ref="F44" si="23">_xlfn.T.DIST(A44+0.04,$I$2-1,TRUE)</f>
        <v>0.9985357002734957</v>
      </c>
      <c r="G44" s="2">
        <f t="shared" ref="G44" si="24">_xlfn.T.DIST(A44+0.05,$I$2-1,TRUE)</f>
        <v>0.99855753604412401</v>
      </c>
      <c r="H44" s="2">
        <f t="shared" ref="H44" si="25">_xlfn.T.DIST(A44+0.06,$I$2-1,TRUE)</f>
        <v>0.99857902644051888</v>
      </c>
      <c r="I44" s="2">
        <f t="shared" ref="I44" si="26">_xlfn.T.DIST(A44+0.07,$I$2-1,TRUE)</f>
        <v>0.99860017716861105</v>
      </c>
      <c r="J44" s="2">
        <f t="shared" ref="J44" si="27">_xlfn.T.DIST(A44+0.08,$I$2-1,TRUE)</f>
        <v>0.99862099383747094</v>
      </c>
      <c r="K44" s="2">
        <f t="shared" ref="K44" si="28">_xlfn.T.DIST(A44+0.09,$I$2-1,TRUE)</f>
        <v>0.99864148196096458</v>
      </c>
    </row>
    <row r="45" spans="1:11" x14ac:dyDescent="0.35">
      <c r="A45" s="23"/>
    </row>
    <row r="46" spans="1:11" x14ac:dyDescent="0.35">
      <c r="A46" s="23"/>
    </row>
  </sheetData>
  <mergeCells count="3">
    <mergeCell ref="A1:K1"/>
    <mergeCell ref="J2:K2"/>
    <mergeCell ref="G2:H2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C716-25AA-4265-972A-29FF0BD59AC1}">
  <dimension ref="A1:K44"/>
  <sheetViews>
    <sheetView workbookViewId="0">
      <pane ySplit="3" topLeftCell="A4" activePane="bottomLeft" state="frozen"/>
      <selection pane="bottomLeft" activeCell="N12" sqref="N12"/>
    </sheetView>
  </sheetViews>
  <sheetFormatPr defaultRowHeight="14.5" x14ac:dyDescent="0.35"/>
  <cols>
    <col min="2" max="2" width="9.81640625" customWidth="1"/>
  </cols>
  <sheetData>
    <row r="1" spans="1:11" ht="15" thickBot="1" x14ac:dyDescent="0.4">
      <c r="A1" s="24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5" thickBot="1" x14ac:dyDescent="0.4">
      <c r="A2" s="1"/>
      <c r="B2" s="18" t="s">
        <v>6</v>
      </c>
      <c r="C2" s="1"/>
      <c r="D2" s="1"/>
      <c r="E2" s="1"/>
      <c r="F2" s="1"/>
      <c r="G2" s="27" t="s">
        <v>14</v>
      </c>
      <c r="H2" s="28"/>
      <c r="I2" s="22">
        <v>10</v>
      </c>
      <c r="J2" s="25" t="s">
        <v>13</v>
      </c>
      <c r="K2" s="26"/>
    </row>
    <row r="3" spans="1:11" x14ac:dyDescent="0.35">
      <c r="A3" s="3" t="s">
        <v>9</v>
      </c>
      <c r="B3" s="19">
        <v>0</v>
      </c>
      <c r="C3" s="19">
        <v>1</v>
      </c>
      <c r="D3" s="19">
        <v>2</v>
      </c>
      <c r="E3" s="19">
        <v>3</v>
      </c>
      <c r="F3" s="19">
        <v>4</v>
      </c>
      <c r="G3" s="19">
        <v>5</v>
      </c>
      <c r="H3" s="19">
        <v>6</v>
      </c>
      <c r="I3" s="19">
        <v>7</v>
      </c>
      <c r="J3" s="19">
        <v>8</v>
      </c>
      <c r="K3" s="19">
        <v>9</v>
      </c>
    </row>
    <row r="4" spans="1:11" x14ac:dyDescent="0.35">
      <c r="A4" s="20" t="s">
        <v>8</v>
      </c>
      <c r="B4" s="2">
        <f>_xlfn.T.DIST(A4,$I$2-1,TRUE)</f>
        <v>0.5</v>
      </c>
      <c r="C4" s="2">
        <f>_xlfn.T.DIST(A4-0.01,$I$2-1,TRUE)</f>
        <v>0.49611972276816263</v>
      </c>
      <c r="D4" s="2">
        <f>_xlfn.T.DIST(A4-0.02,$I$2-1,TRUE)</f>
        <v>0.49223987664311236</v>
      </c>
      <c r="E4" s="2">
        <f>_xlfn.T.DIST(A4-0.03,$I$2-1,TRUE)</f>
        <v>0.4883608925592211</v>
      </c>
      <c r="F4" s="2">
        <f>_xlfn.T.DIST(A4-0.04,$I$2-1,TRUE)</f>
        <v>0.48448320110616416</v>
      </c>
      <c r="G4" s="2">
        <f>_xlfn.T.DIST(A4-0.05,$I$2-1,TRUE)</f>
        <v>0.48060723235690733</v>
      </c>
      <c r="H4" s="2">
        <f>_xlfn.T.DIST(A4-0.06,$I$2-1,TRUE)</f>
        <v>0.47673341569609501</v>
      </c>
      <c r="I4" s="2">
        <f>_xlfn.T.DIST(A4-0.07,$I$2-1,TRUE)</f>
        <v>0.47286217964897309</v>
      </c>
      <c r="J4" s="2">
        <f>_xlfn.T.DIST(A4-0.08,$I$2-1,TRUE)</f>
        <v>0.46899395171097891</v>
      </c>
      <c r="K4" s="2">
        <f>_xlfn.T.DIST(A4-0.09,$I$2-1,TRUE)</f>
        <v>0.46512915817812983</v>
      </c>
    </row>
    <row r="5" spans="1:11" x14ac:dyDescent="0.35">
      <c r="A5" s="21">
        <v>-0.1</v>
      </c>
      <c r="B5" s="2">
        <f>_xlfn.T.DIST(A5,$I$2-1,TRUE)</f>
        <v>0.46126822397834061</v>
      </c>
      <c r="C5" s="2">
        <f>_xlfn.T.DIST(A5-0.01,$I$2-1,TRUE)</f>
        <v>0.45741157250379999</v>
      </c>
      <c r="D5" s="2">
        <f>_xlfn.T.DIST(A5-0.02,$I$2-1,TRUE)</f>
        <v>0.45355962544453338</v>
      </c>
      <c r="E5" s="2">
        <f>_xlfn.T.DIST(A5-0.03,$I$2-1,TRUE)</f>
        <v>0.44971280262327928</v>
      </c>
      <c r="F5" s="2">
        <f>_xlfn.T.DIST(A5-0.04,$I$2-1,TRUE)</f>
        <v>0.44587152183180406</v>
      </c>
      <c r="G5" s="2">
        <f>_xlfn.T.DIST(A5-0.05,$I$2-1,TRUE)</f>
        <v>0.44203619866877841</v>
      </c>
      <c r="H5" s="2">
        <f>_xlfn.T.DIST(A5-0.06,$I$2-1,TRUE)</f>
        <v>0.43820724637933672</v>
      </c>
      <c r="I5" s="2">
        <f>_xlfn.T.DIST(A5-0.07,$I$2-1,TRUE)</f>
        <v>0.43438507569643903</v>
      </c>
      <c r="J5" s="2">
        <f>_xlfn.T.DIST(A5-0.08,$I$2-1,TRUE)</f>
        <v>0.43057009468415219</v>
      </c>
      <c r="K5" s="2">
        <f>_xlfn.T.DIST(A5-0.09,$I$2-1,TRUE)</f>
        <v>0.42676270858296556</v>
      </c>
    </row>
    <row r="6" spans="1:11" x14ac:dyDescent="0.35">
      <c r="A6" s="21">
        <v>-0.2</v>
      </c>
      <c r="B6" s="2">
        <f t="shared" ref="B6:B44" si="0">_xlfn.T.DIST(A6,$I$2-1,TRUE)</f>
        <v>0.42296331965725237</v>
      </c>
      <c r="C6" s="2">
        <f t="shared" ref="C6:C21" si="1">_xlfn.T.DIST(A6-0.01,$I$2-1,TRUE)</f>
        <v>0.41917232704498836</v>
      </c>
      <c r="D6" s="2">
        <f t="shared" ref="D6:D21" si="2">_xlfn.T.DIST(A6-0.02,$I$2-1,TRUE)</f>
        <v>0.41539012660983271</v>
      </c>
      <c r="E6" s="2">
        <f t="shared" ref="E6:E21" si="3">_xlfn.T.DIST(A6-0.03,$I$2-1,TRUE)</f>
        <v>0.41161711079567626</v>
      </c>
      <c r="F6" s="2">
        <f t="shared" ref="F6:F21" si="4">_xlfn.T.DIST(A6-0.04,$I$2-1,TRUE)</f>
        <v>0.4078536684837587</v>
      </c>
      <c r="G6" s="2">
        <f t="shared" ref="G6:G21" si="5">_xlfn.T.DIST(A6-0.05,$I$2-1,TRUE)</f>
        <v>0.40410018485245158</v>
      </c>
      <c r="H6" s="2">
        <f t="shared" ref="H6:H21" si="6">_xlfn.T.DIST(A6-0.06,$I$2-1,TRUE)</f>
        <v>0.4003570412398032</v>
      </c>
      <c r="I6" s="2">
        <f t="shared" ref="I6:I21" si="7">_xlfn.T.DIST(A6-0.07,$I$2-1,TRUE)</f>
        <v>0.39662461500893637</v>
      </c>
      <c r="J6" s="2">
        <f t="shared" ref="J6:J21" si="8">_xlfn.T.DIST(A6-0.08,$I$2-1,TRUE)</f>
        <v>0.39290327941638786</v>
      </c>
      <c r="K6" s="2">
        <f t="shared" ref="K6:K21" si="9">_xlfn.T.DIST(A6-0.09,$I$2-1,TRUE)</f>
        <v>0.3891934034834737</v>
      </c>
    </row>
    <row r="7" spans="1:11" x14ac:dyDescent="0.35">
      <c r="A7" s="21">
        <v>-0.3</v>
      </c>
      <c r="B7" s="2">
        <f t="shared" si="0"/>
        <v>0.38549535187076245</v>
      </c>
      <c r="C7" s="2">
        <f t="shared" si="1"/>
        <v>0.38180948475573379</v>
      </c>
      <c r="D7" s="2">
        <f t="shared" si="2"/>
        <v>0.37813615771369624</v>
      </c>
      <c r="E7" s="2">
        <f t="shared" si="3"/>
        <v>0.37447572160203513</v>
      </c>
      <c r="F7" s="2">
        <f t="shared" si="4"/>
        <v>0.37082852244785613</v>
      </c>
      <c r="G7" s="2">
        <f t="shared" si="5"/>
        <v>0.3671949013390885</v>
      </c>
      <c r="H7" s="2">
        <f t="shared" si="6"/>
        <v>0.36357519431910545</v>
      </c>
      <c r="I7" s="2">
        <f t="shared" si="7"/>
        <v>0.35996973228491758</v>
      </c>
      <c r="J7" s="2">
        <f t="shared" si="8"/>
        <v>0.35637884088898997</v>
      </c>
      <c r="K7" s="2">
        <f t="shared" si="9"/>
        <v>0.35280284044472865</v>
      </c>
    </row>
    <row r="8" spans="1:11" x14ac:dyDescent="0.35">
      <c r="A8" s="21">
        <v>-0.4</v>
      </c>
      <c r="B8" s="2">
        <f t="shared" si="0"/>
        <v>0.34924204583568275</v>
      </c>
      <c r="C8" s="2">
        <f t="shared" si="1"/>
        <v>0.34569676642849578</v>
      </c>
      <c r="D8" s="2">
        <f t="shared" si="2"/>
        <v>0.34216730598964729</v>
      </c>
      <c r="E8" s="2">
        <f t="shared" si="3"/>
        <v>0.33865396260601022</v>
      </c>
      <c r="F8" s="2">
        <f t="shared" si="4"/>
        <v>0.335157028609254</v>
      </c>
      <c r="G8" s="2">
        <f t="shared" si="5"/>
        <v>0.33167679050411553</v>
      </c>
      <c r="H8" s="2">
        <f t="shared" si="6"/>
        <v>0.32821352890055555</v>
      </c>
      <c r="I8" s="2">
        <f t="shared" si="7"/>
        <v>0.32476751844981744</v>
      </c>
      <c r="J8" s="2">
        <f t="shared" si="8"/>
        <v>0.32133902778439682</v>
      </c>
      <c r="K8" s="2">
        <f t="shared" si="9"/>
        <v>0.3179283194619319</v>
      </c>
    </row>
    <row r="9" spans="1:11" x14ac:dyDescent="0.35">
      <c r="A9" s="21">
        <v>-0.5</v>
      </c>
      <c r="B9" s="2">
        <f t="shared" si="0"/>
        <v>0.3145356499130133</v>
      </c>
      <c r="C9" s="2">
        <f t="shared" si="1"/>
        <v>0.31116126939291777</v>
      </c>
      <c r="D9" s="2">
        <f t="shared" si="2"/>
        <v>0.30780542193725746</v>
      </c>
      <c r="E9" s="2">
        <f t="shared" si="3"/>
        <v>0.30446834532153677</v>
      </c>
      <c r="F9" s="2">
        <f t="shared" si="4"/>
        <v>0.30115027102460734</v>
      </c>
      <c r="G9" s="2">
        <f t="shared" si="5"/>
        <v>0.29785142419600219</v>
      </c>
      <c r="H9" s="2">
        <f t="shared" si="6"/>
        <v>0.29457202362713242</v>
      </c>
      <c r="I9" s="2">
        <f t="shared" si="7"/>
        <v>0.29131228172632273</v>
      </c>
      <c r="J9" s="2">
        <f t="shared" si="8"/>
        <v>0.28807240449765925</v>
      </c>
      <c r="K9" s="2">
        <f t="shared" si="9"/>
        <v>0.28485259152362197</v>
      </c>
    </row>
    <row r="10" spans="1:11" x14ac:dyDescent="0.35">
      <c r="A10" s="21">
        <v>-0.6</v>
      </c>
      <c r="B10" s="2">
        <f t="shared" si="0"/>
        <v>0.28165303595146646</v>
      </c>
      <c r="C10" s="2">
        <f t="shared" si="1"/>
        <v>0.27847392448332275</v>
      </c>
      <c r="D10" s="2">
        <f t="shared" si="2"/>
        <v>0.27531543736996839</v>
      </c>
      <c r="E10" s="2">
        <f t="shared" si="3"/>
        <v>0.27217774840823744</v>
      </c>
      <c r="F10" s="2">
        <f t="shared" si="4"/>
        <v>0.26906102494201822</v>
      </c>
      <c r="G10" s="2">
        <f t="shared" si="5"/>
        <v>0.26596542786679378</v>
      </c>
      <c r="H10" s="2">
        <f t="shared" si="6"/>
        <v>0.26289111163767398</v>
      </c>
      <c r="I10" s="2">
        <f t="shared" si="7"/>
        <v>0.25983822428086728</v>
      </c>
      <c r="J10" s="2">
        <f t="shared" si="8"/>
        <v>0.25680690740853573</v>
      </c>
      <c r="K10" s="2">
        <f t="shared" si="9"/>
        <v>0.253797296236977</v>
      </c>
    </row>
    <row r="11" spans="1:11" x14ac:dyDescent="0.35">
      <c r="A11" s="21">
        <v>-0.7</v>
      </c>
      <c r="B11" s="2">
        <f t="shared" si="0"/>
        <v>0.25080951960807257</v>
      </c>
      <c r="C11" s="2">
        <f t="shared" si="1"/>
        <v>0.24784370001393996</v>
      </c>
      <c r="D11" s="2">
        <f t="shared" si="2"/>
        <v>0.24489995362472583</v>
      </c>
      <c r="E11" s="2">
        <f t="shared" si="3"/>
        <v>0.24197839031947277</v>
      </c>
      <c r="F11" s="2">
        <f t="shared" si="4"/>
        <v>0.23907911371999263</v>
      </c>
      <c r="G11" s="2">
        <f t="shared" si="5"/>
        <v>0.23620222122767687</v>
      </c>
      <c r="H11" s="2">
        <f t="shared" si="6"/>
        <v>0.23334780406317135</v>
      </c>
      <c r="I11" s="2">
        <f t="shared" si="7"/>
        <v>0.23051594730884578</v>
      </c>
      <c r="J11" s="2">
        <f t="shared" si="8"/>
        <v>0.22770672995398017</v>
      </c>
      <c r="K11" s="2">
        <f t="shared" si="9"/>
        <v>0.22492022494259567</v>
      </c>
    </row>
    <row r="12" spans="1:11" x14ac:dyDescent="0.35">
      <c r="A12" s="21">
        <v>-0.8</v>
      </c>
      <c r="B12" s="2">
        <f t="shared" si="0"/>
        <v>0.22215649922385211</v>
      </c>
      <c r="C12" s="2">
        <f t="shared" si="1"/>
        <v>0.21941561380493507</v>
      </c>
      <c r="D12" s="2">
        <f t="shared" si="2"/>
        <v>0.21669762380635332</v>
      </c>
      <c r="E12" s="2">
        <f t="shared" si="3"/>
        <v>0.21400257851956889</v>
      </c>
      <c r="F12" s="2">
        <f t="shared" si="4"/>
        <v>0.21133052146687709</v>
      </c>
      <c r="G12" s="2">
        <f t="shared" si="5"/>
        <v>0.20868149046345941</v>
      </c>
      <c r="H12" s="2">
        <f t="shared" si="6"/>
        <v>0.20605551768152375</v>
      </c>
      <c r="I12" s="2">
        <f t="shared" si="7"/>
        <v>0.20345262971645556</v>
      </c>
      <c r="J12" s="2">
        <f t="shared" si="8"/>
        <v>0.20087284765489294</v>
      </c>
      <c r="K12" s="2">
        <f t="shared" si="9"/>
        <v>0.19831618714464672</v>
      </c>
    </row>
    <row r="13" spans="1:11" x14ac:dyDescent="0.35">
      <c r="A13" s="21">
        <v>-0.9</v>
      </c>
      <c r="B13" s="2">
        <f t="shared" si="0"/>
        <v>0.19578265846638326</v>
      </c>
      <c r="C13" s="2">
        <f t="shared" si="1"/>
        <v>0.19327226660698604</v>
      </c>
      <c r="D13" s="2">
        <f t="shared" si="2"/>
        <v>0.19078501133451481</v>
      </c>
      <c r="E13" s="2">
        <f t="shared" si="3"/>
        <v>0.18832088727468221</v>
      </c>
      <c r="F13" s="2">
        <f t="shared" si="4"/>
        <v>0.18587988398876187</v>
      </c>
      <c r="G13" s="2">
        <f t="shared" si="5"/>
        <v>0.18346198605285069</v>
      </c>
      <c r="H13" s="2">
        <f t="shared" si="6"/>
        <v>0.18106717313840365</v>
      </c>
      <c r="I13" s="2">
        <f t="shared" si="7"/>
        <v>0.17869542009395772</v>
      </c>
      <c r="J13" s="2">
        <f t="shared" si="8"/>
        <v>0.17634669702796951</v>
      </c>
      <c r="K13" s="2">
        <f t="shared" si="9"/>
        <v>0.17402096939268358</v>
      </c>
    </row>
    <row r="14" spans="1:11" x14ac:dyDescent="0.35">
      <c r="A14" s="21">
        <v>-1</v>
      </c>
      <c r="B14" s="2">
        <f t="shared" si="0"/>
        <v>0.17171819806895683</v>
      </c>
      <c r="C14" s="2">
        <f t="shared" si="1"/>
        <v>0.16943833945195705</v>
      </c>
      <c r="D14" s="2">
        <f t="shared" si="2"/>
        <v>0.16718134553766201</v>
      </c>
      <c r="E14" s="2">
        <f t="shared" si="3"/>
        <v>0.16494716401008402</v>
      </c>
      <c r="F14" s="2">
        <f t="shared" si="4"/>
        <v>0.16273573832914223</v>
      </c>
      <c r="G14" s="2">
        <f t="shared" si="5"/>
        <v>0.16054700781910819</v>
      </c>
      <c r="H14" s="2">
        <f t="shared" si="6"/>
        <v>0.15838090775755931</v>
      </c>
      <c r="I14" s="2">
        <f t="shared" si="7"/>
        <v>0.15623736946475997</v>
      </c>
      <c r="J14" s="2">
        <f t="shared" si="8"/>
        <v>0.15411632039340553</v>
      </c>
      <c r="K14" s="2">
        <f t="shared" si="9"/>
        <v>0.15201768421865697</v>
      </c>
    </row>
    <row r="15" spans="1:11" x14ac:dyDescent="0.35">
      <c r="A15" s="21">
        <v>-1.1000000000000001</v>
      </c>
      <c r="B15" s="2">
        <f t="shared" si="0"/>
        <v>0.14994138092840301</v>
      </c>
      <c r="C15" s="2">
        <f t="shared" si="1"/>
        <v>0.14788732691367829</v>
      </c>
      <c r="D15" s="2">
        <f t="shared" si="2"/>
        <v>0.14585543505917672</v>
      </c>
      <c r="E15" s="2">
        <f t="shared" si="3"/>
        <v>0.1438456148337928</v>
      </c>
      <c r="F15" s="2">
        <f t="shared" si="4"/>
        <v>0.14185777238113517</v>
      </c>
      <c r="G15" s="2">
        <f t="shared" si="5"/>
        <v>0.13989181060994305</v>
      </c>
      <c r="H15" s="2">
        <f t="shared" si="6"/>
        <v>0.13794762928435444</v>
      </c>
      <c r="I15" s="2">
        <f t="shared" si="7"/>
        <v>0.13602512511396689</v>
      </c>
      <c r="J15" s="2">
        <f t="shared" si="8"/>
        <v>0.13412419184362784</v>
      </c>
      <c r="K15" s="2">
        <f t="shared" si="9"/>
        <v>0.13224472034291365</v>
      </c>
    </row>
    <row r="16" spans="1:11" x14ac:dyDescent="0.35">
      <c r="A16" s="21">
        <v>-1.2</v>
      </c>
      <c r="B16" s="2">
        <f t="shared" si="0"/>
        <v>0.13038659869523087</v>
      </c>
      <c r="C16" s="2">
        <f t="shared" si="1"/>
        <v>0.12854971228649895</v>
      </c>
      <c r="D16" s="2">
        <f t="shared" si="2"/>
        <v>0.12673394389335826</v>
      </c>
      <c r="E16" s="2">
        <f t="shared" si="3"/>
        <v>0.1249391737708597</v>
      </c>
      <c r="F16" s="2">
        <f t="shared" si="4"/>
        <v>0.12316527973958744</v>
      </c>
      <c r="G16" s="2">
        <f t="shared" si="5"/>
        <v>0.12141213727217058</v>
      </c>
      <c r="H16" s="2">
        <f t="shared" si="6"/>
        <v>0.1196796195791425</v>
      </c>
      <c r="I16" s="2">
        <f t="shared" si="7"/>
        <v>0.11796759769410463</v>
      </c>
      <c r="J16" s="2">
        <f t="shared" si="8"/>
        <v>0.11627594055815449</v>
      </c>
      <c r="K16" s="2">
        <f t="shared" si="9"/>
        <v>0.11460451510354391</v>
      </c>
    </row>
    <row r="17" spans="1:11" x14ac:dyDescent="0.35">
      <c r="A17" s="21">
        <v>-1.3</v>
      </c>
      <c r="B17" s="2">
        <f t="shared" si="0"/>
        <v>0.11295318633652475</v>
      </c>
      <c r="C17" s="2">
        <f t="shared" si="1"/>
        <v>0.1113218174193553</v>
      </c>
      <c r="D17" s="2">
        <f t="shared" si="2"/>
        <v>0.10971026975142678</v>
      </c>
      <c r="E17" s="2">
        <f t="shared" si="3"/>
        <v>0.1081184030494811</v>
      </c>
      <c r="F17" s="2">
        <f t="shared" si="4"/>
        <v>0.10654607542689408</v>
      </c>
      <c r="G17" s="2">
        <f t="shared" si="5"/>
        <v>0.10499314347198803</v>
      </c>
      <c r="H17" s="2">
        <f t="shared" si="6"/>
        <v>0.1034594623253529</v>
      </c>
      <c r="I17" s="2">
        <f t="shared" si="7"/>
        <v>0.10194488575614925</v>
      </c>
      <c r="J17" s="2">
        <f t="shared" si="8"/>
        <v>0.10044926623736715</v>
      </c>
      <c r="K17" s="2">
        <f t="shared" si="9"/>
        <v>9.8972455020021222E-2</v>
      </c>
    </row>
    <row r="18" spans="1:11" x14ac:dyDescent="0.35">
      <c r="A18" s="21">
        <v>-1.4</v>
      </c>
      <c r="B18" s="2">
        <f t="shared" si="0"/>
        <v>9.7514302206260242E-2</v>
      </c>
      <c r="C18" s="2">
        <f t="shared" si="1"/>
        <v>9.6074656821371535E-2</v>
      </c>
      <c r="D18" s="2">
        <f t="shared" si="2"/>
        <v>9.4653366884663317E-2</v>
      </c>
      <c r="E18" s="2">
        <f t="shared" si="3"/>
        <v>9.3250279479207124E-2</v>
      </c>
      <c r="F18" s="2">
        <f t="shared" si="4"/>
        <v>9.1865240820425687E-2</v>
      </c>
      <c r="G18" s="2">
        <f t="shared" si="5"/>
        <v>9.0498096323513272E-2</v>
      </c>
      <c r="H18" s="2">
        <f t="shared" si="6"/>
        <v>8.9148690669675359E-2</v>
      </c>
      <c r="I18" s="2">
        <f t="shared" si="7"/>
        <v>8.7816867871176568E-2</v>
      </c>
      <c r="J18" s="2">
        <f t="shared" si="8"/>
        <v>8.6502471335186668E-2</v>
      </c>
      <c r="K18" s="2">
        <f t="shared" si="9"/>
        <v>8.5205343926416724E-2</v>
      </c>
    </row>
    <row r="19" spans="1:11" x14ac:dyDescent="0.35">
      <c r="A19" s="21">
        <v>-1.5</v>
      </c>
      <c r="B19" s="2">
        <f t="shared" si="0"/>
        <v>8.3925328028537471E-2</v>
      </c>
      <c r="C19" s="2">
        <f t="shared" si="1"/>
        <v>8.2662265604373578E-2</v>
      </c>
      <c r="D19" s="2">
        <f t="shared" si="2"/>
        <v>8.1415998254870059E-2</v>
      </c>
      <c r="E19" s="2">
        <f t="shared" si="3"/>
        <v>8.0186367276823642E-2</v>
      </c>
      <c r="F19" s="2">
        <f t="shared" si="4"/>
        <v>7.8973213719380264E-2</v>
      </c>
      <c r="G19" s="2">
        <f t="shared" si="5"/>
        <v>7.7776378439294205E-2</v>
      </c>
      <c r="H19" s="2">
        <f t="shared" si="6"/>
        <v>7.6595702154947723E-2</v>
      </c>
      <c r="I19" s="2">
        <f t="shared" si="7"/>
        <v>7.543102549913451E-2</v>
      </c>
      <c r="J19" s="2">
        <f t="shared" si="8"/>
        <v>7.4282189070603744E-2</v>
      </c>
      <c r="K19" s="2">
        <f t="shared" si="9"/>
        <v>7.3149033484370962E-2</v>
      </c>
    </row>
    <row r="20" spans="1:11" x14ac:dyDescent="0.35">
      <c r="A20" s="21">
        <v>-1.6</v>
      </c>
      <c r="B20" s="2">
        <f t="shared" si="0"/>
        <v>7.2031399420794631E-2</v>
      </c>
      <c r="C20" s="2">
        <f t="shared" si="1"/>
        <v>7.0929127673426975E-2</v>
      </c>
      <c r="D20" s="2">
        <f t="shared" si="2"/>
        <v>6.9842059195638781E-2</v>
      </c>
      <c r="E20" s="2">
        <f t="shared" si="3"/>
        <v>6.8770035146028016E-2</v>
      </c>
      <c r="F20" s="2">
        <f t="shared" si="4"/>
        <v>6.7712896932614605E-2</v>
      </c>
      <c r="G20" s="2">
        <f t="shared" si="5"/>
        <v>6.6670486255832162E-2</v>
      </c>
      <c r="H20" s="2">
        <f t="shared" si="6"/>
        <v>6.5642645150320533E-2</v>
      </c>
      <c r="I20" s="2">
        <f t="shared" si="7"/>
        <v>6.4629216025531094E-2</v>
      </c>
      <c r="J20" s="2">
        <f t="shared" si="8"/>
        <v>6.3630041705150839E-2</v>
      </c>
      <c r="K20" s="2">
        <f t="shared" si="9"/>
        <v>6.2644965465357194E-2</v>
      </c>
    </row>
    <row r="21" spans="1:11" x14ac:dyDescent="0.35">
      <c r="A21" s="21">
        <v>-1.7</v>
      </c>
      <c r="B21" s="2">
        <f t="shared" si="0"/>
        <v>6.1673831071911933E-2</v>
      </c>
      <c r="C21" s="2">
        <f t="shared" si="1"/>
        <v>6.0716482816106115E-2</v>
      </c>
      <c r="D21" s="2">
        <f t="shared" si="2"/>
        <v>5.9772765549566849E-2</v>
      </c>
      <c r="E21" s="2">
        <f t="shared" si="3"/>
        <v>5.8842524717938584E-2</v>
      </c>
      <c r="F21" s="2">
        <f t="shared" si="4"/>
        <v>5.7925606393449382E-2</v>
      </c>
      <c r="G21" s="2">
        <f t="shared" si="5"/>
        <v>5.7021857306376295E-2</v>
      </c>
      <c r="H21" s="2">
        <f t="shared" si="6"/>
        <v>5.6131124875423294E-2</v>
      </c>
      <c r="I21" s="2">
        <f t="shared" si="7"/>
        <v>5.5253257237023935E-2</v>
      </c>
      <c r="J21" s="2">
        <f t="shared" si="8"/>
        <v>5.4388103273583566E-2</v>
      </c>
      <c r="K21" s="2">
        <f t="shared" si="9"/>
        <v>5.3535512640675353E-2</v>
      </c>
    </row>
    <row r="22" spans="1:11" x14ac:dyDescent="0.35">
      <c r="A22" s="21">
        <v>-1.8</v>
      </c>
      <c r="B22" s="2">
        <f>_xlfn.T.DIST(A22,$I$2-1,TRUE)</f>
        <v>5.2695335793204408E-2</v>
      </c>
      <c r="C22" s="2">
        <f>_xlfn.T.DIST(A22-0.01,$I$2-1,TRUE)</f>
        <v>5.186742401055467E-2</v>
      </c>
      <c r="D22" s="2">
        <f>_xlfn.T.DIST(A22-0.02,$I$2-1,TRUE)</f>
        <v>5.1051629420734004E-2</v>
      </c>
      <c r="E22" s="2">
        <f>_xlfn.T.DIST(A22-0.03,$I$2-1,TRUE)</f>
        <v>5.0247805023533272E-2</v>
      </c>
      <c r="F22" s="2">
        <f>_xlfn.T.DIST(A22-0.04,$I$2-1,TRUE)</f>
        <v>4.9455804712713949E-2</v>
      </c>
      <c r="G22" s="2">
        <f>_xlfn.T.DIST(A22-0.05,$I$2-1,TRUE)</f>
        <v>4.8675483297240973E-2</v>
      </c>
      <c r="H22" s="2">
        <f>_xlfn.T.DIST(A22-0.06,$I$2-1,TRUE)</f>
        <v>4.790669652157617E-2</v>
      </c>
      <c r="I22" s="2">
        <f>_xlfn.T.DIST(A22-0.07,$I$2-1,TRUE)</f>
        <v>4.7149301085049181E-2</v>
      </c>
      <c r="J22" s="2">
        <f>_xlfn.T.DIST(A22-0.08,$I$2-1,TRUE)</f>
        <v>4.6403154660321244E-2</v>
      </c>
      <c r="K22" s="2">
        <f>_xlfn.T.DIST(A22-0.09,$I$2-1,TRUE)</f>
        <v>4.5668115910959088E-2</v>
      </c>
    </row>
    <row r="23" spans="1:11" x14ac:dyDescent="0.35">
      <c r="A23" s="21">
        <v>-1.9</v>
      </c>
      <c r="B23" s="2">
        <f t="shared" si="0"/>
        <v>4.4944044508134336E-2</v>
      </c>
      <c r="C23" s="2">
        <f t="shared" ref="C23:C33" si="10">_xlfn.T.DIST(A23-0.01,$I$2-1,TRUE)</f>
        <v>4.4230801146466846E-2</v>
      </c>
      <c r="D23" s="2">
        <f t="shared" ref="D23:D33" si="11">_xlfn.T.DIST(A23-0.02,$I$2-1,TRUE)</f>
        <v>4.3528247559026435E-2</v>
      </c>
      <c r="E23" s="2">
        <f t="shared" ref="E23:E33" si="12">_xlfn.T.DIST(A23-0.03,$I$2-1,TRUE)</f>
        <v>4.2836246531511406E-2</v>
      </c>
      <c r="F23" s="2">
        <f t="shared" ref="F23:F33" si="13">_xlfn.T.DIST(A23-0.04,$I$2-1,TRUE)</f>
        <v>4.2154661915619694E-2</v>
      </c>
      <c r="G23" s="2">
        <f t="shared" ref="G23:G33" si="14">_xlfn.T.DIST(A23-0.05,$I$2-1,TRUE)</f>
        <v>4.1483358641629872E-2</v>
      </c>
      <c r="H23" s="2">
        <f t="shared" ref="H23:H33" si="15">_xlfn.T.DIST(A23-0.06,$I$2-1,TRUE)</f>
        <v>4.0822202730208326E-2</v>
      </c>
      <c r="I23" s="2">
        <f t="shared" ref="I23:I33" si="16">_xlfn.T.DIST(A23-0.07,$I$2-1,TRUE)</f>
        <v>4.0171061303459932E-2</v>
      </c>
      <c r="J23" s="2">
        <f t="shared" ref="J23:J33" si="17">_xlfn.T.DIST(A23-0.08,$I$2-1,TRUE)</f>
        <v>3.9529802595238431E-2</v>
      </c>
      <c r="K23" s="2">
        <f t="shared" ref="K23:K33" si="18">_xlfn.T.DIST(A23-0.09,$I$2-1,TRUE)</f>
        <v>3.8898295960733457E-2</v>
      </c>
    </row>
    <row r="24" spans="1:11" x14ac:dyDescent="0.35">
      <c r="A24" s="21">
        <v>-2</v>
      </c>
      <c r="B24" s="2">
        <f t="shared" si="0"/>
        <v>3.8276411885350511E-2</v>
      </c>
      <c r="C24" s="2">
        <f t="shared" si="10"/>
        <v>3.7664021992901323E-2</v>
      </c>
      <c r="D24" s="2">
        <f t="shared" si="11"/>
        <v>3.7060999053119784E-2</v>
      </c>
      <c r="E24" s="2">
        <f t="shared" si="12"/>
        <v>3.6467216988521234E-2</v>
      </c>
      <c r="F24" s="2">
        <f t="shared" si="13"/>
        <v>3.5882550880619792E-2</v>
      </c>
      <c r="G24" s="2">
        <f t="shared" si="14"/>
        <v>3.5306876975522219E-2</v>
      </c>
      <c r="H24" s="2">
        <f t="shared" si="15"/>
        <v>3.4740072688911605E-2</v>
      </c>
      <c r="I24" s="2">
        <f t="shared" si="16"/>
        <v>3.4182016610439188E-2</v>
      </c>
      <c r="J24" s="2">
        <f t="shared" si="17"/>
        <v>3.3632588507538794E-2</v>
      </c>
      <c r="K24" s="2">
        <f t="shared" si="18"/>
        <v>3.309166932868008E-2</v>
      </c>
    </row>
    <row r="25" spans="1:11" x14ac:dyDescent="0.35">
      <c r="A25" s="21">
        <v>-2.1</v>
      </c>
      <c r="B25" s="2">
        <f t="shared" si="0"/>
        <v>3.2559141206076017E-2</v>
      </c>
      <c r="C25" s="2">
        <f t="shared" si="10"/>
        <v>3.2034887457859818E-2</v>
      </c>
      <c r="D25" s="2">
        <f t="shared" si="11"/>
        <v>3.1518792589746582E-2</v>
      </c>
      <c r="E25" s="2">
        <f t="shared" si="12"/>
        <v>3.1010742296194892E-2</v>
      </c>
      <c r="F25" s="2">
        <f t="shared" si="13"/>
        <v>3.0510623461082804E-2</v>
      </c>
      <c r="G25" s="2">
        <f t="shared" si="14"/>
        <v>3.0018324157913227E-2</v>
      </c>
      <c r="H25" s="2">
        <f t="shared" si="15"/>
        <v>2.9533733649563045E-2</v>
      </c>
      <c r="I25" s="2">
        <f t="shared" si="16"/>
        <v>2.9056742387590134E-2</v>
      </c>
      <c r="J25" s="2">
        <f t="shared" si="17"/>
        <v>2.8587242011112433E-2</v>
      </c>
      <c r="K25" s="2">
        <f t="shared" si="18"/>
        <v>2.8125125345273332E-2</v>
      </c>
    </row>
    <row r="26" spans="1:11" x14ac:dyDescent="0.35">
      <c r="A26" s="21">
        <v>-2.2000000000000002</v>
      </c>
      <c r="B26" s="2">
        <f t="shared" si="0"/>
        <v>2.7670286399305848E-2</v>
      </c>
      <c r="C26" s="2">
        <f t="shared" si="10"/>
        <v>2.7222620364210866E-2</v>
      </c>
      <c r="D26" s="2">
        <f t="shared" si="11"/>
        <v>2.678202361006107E-2</v>
      </c>
      <c r="E26" s="2">
        <f t="shared" si="12"/>
        <v>2.6348393682944338E-2</v>
      </c>
      <c r="F26" s="2">
        <f t="shared" si="13"/>
        <v>2.5921629301559213E-2</v>
      </c>
      <c r="G26" s="2">
        <f t="shared" si="14"/>
        <v>2.5501630353475416E-2</v>
      </c>
      <c r="H26" s="2">
        <f t="shared" si="15"/>
        <v>2.5088297891071074E-2</v>
      </c>
      <c r="I26" s="2">
        <f t="shared" si="16"/>
        <v>2.4681534127159618E-2</v>
      </c>
      <c r="J26" s="2">
        <f t="shared" si="17"/>
        <v>2.4281242430317498E-2</v>
      </c>
      <c r="K26" s="2">
        <f t="shared" si="18"/>
        <v>2.3887327319925062E-2</v>
      </c>
    </row>
    <row r="27" spans="1:11" x14ac:dyDescent="0.35">
      <c r="A27" s="21">
        <v>-2.2999999999999998</v>
      </c>
      <c r="B27" s="2">
        <f t="shared" si="0"/>
        <v>2.3499694460931576E-2</v>
      </c>
      <c r="C27" s="2">
        <f t="shared" si="10"/>
        <v>2.3118250658356109E-2</v>
      </c>
      <c r="D27" s="2">
        <f t="shared" si="11"/>
        <v>2.2742903851534838E-2</v>
      </c>
      <c r="E27" s="2">
        <f t="shared" si="12"/>
        <v>2.237356310812599E-2</v>
      </c>
      <c r="F27" s="2">
        <f t="shared" si="13"/>
        <v>2.2010138617882508E-2</v>
      </c>
      <c r="G27" s="2">
        <f t="shared" si="14"/>
        <v>2.1652541686203515E-2</v>
      </c>
      <c r="H27" s="2">
        <f t="shared" si="15"/>
        <v>2.1300684727473665E-2</v>
      </c>
      <c r="I27" s="2">
        <f t="shared" si="16"/>
        <v>2.0954481258201582E-2</v>
      </c>
      <c r="J27" s="2">
        <f t="shared" si="17"/>
        <v>2.0613845889965596E-2</v>
      </c>
      <c r="K27" s="2">
        <f t="shared" si="18"/>
        <v>2.0278694322177847E-2</v>
      </c>
    </row>
    <row r="28" spans="1:11" x14ac:dyDescent="0.35">
      <c r="A28" s="21">
        <v>-2.4</v>
      </c>
      <c r="B28" s="2">
        <f t="shared" si="0"/>
        <v>1.9948943334674198E-2</v>
      </c>
      <c r="C28" s="2">
        <f t="shared" si="10"/>
        <v>1.9624510780140693E-2</v>
      </c>
      <c r="D28" s="2">
        <f t="shared" si="11"/>
        <v>1.9305315576384176E-2</v>
      </c>
      <c r="E28" s="2">
        <f t="shared" si="12"/>
        <v>1.8991277698456224E-2</v>
      </c>
      <c r="F28" s="2">
        <f t="shared" si="13"/>
        <v>1.8682318170638319E-2</v>
      </c>
      <c r="G28" s="2">
        <f t="shared" si="14"/>
        <v>1.837835905829726E-2</v>
      </c>
      <c r="H28" s="2">
        <f t="shared" si="15"/>
        <v>1.8079323459617411E-2</v>
      </c>
      <c r="I28" s="2">
        <f t="shared" si="16"/>
        <v>1.7785135497219148E-2</v>
      </c>
      <c r="J28" s="2">
        <f t="shared" si="17"/>
        <v>1.7495720309669532E-2</v>
      </c>
      <c r="K28" s="2">
        <f t="shared" si="18"/>
        <v>1.7211004042893618E-2</v>
      </c>
    </row>
    <row r="29" spans="1:11" x14ac:dyDescent="0.35">
      <c r="A29" s="21">
        <v>-2.5</v>
      </c>
      <c r="B29" s="2">
        <f t="shared" si="0"/>
        <v>1.6930913841492857E-2</v>
      </c>
      <c r="C29" s="2">
        <f t="shared" si="10"/>
        <v>1.6655377839978166E-2</v>
      </c>
      <c r="D29" s="2">
        <f t="shared" si="11"/>
        <v>1.6384325153923518E-2</v>
      </c>
      <c r="E29" s="2">
        <f t="shared" si="12"/>
        <v>1.611768587104773E-2</v>
      </c>
      <c r="F29" s="2">
        <f t="shared" si="13"/>
        <v>1.585539104222956E-2</v>
      </c>
      <c r="G29" s="2">
        <f t="shared" si="14"/>
        <v>1.5597372672463441E-2</v>
      </c>
      <c r="H29" s="2">
        <f t="shared" si="15"/>
        <v>1.5343563711761122E-2</v>
      </c>
      <c r="I29" s="2">
        <f t="shared" si="16"/>
        <v>1.5093898046004972E-2</v>
      </c>
      <c r="J29" s="2">
        <f t="shared" si="17"/>
        <v>1.484831048775925E-2</v>
      </c>
      <c r="K29" s="2">
        <f t="shared" si="18"/>
        <v>1.4606736767044127E-2</v>
      </c>
    </row>
    <row r="30" spans="1:11" x14ac:dyDescent="0.35">
      <c r="A30" s="21">
        <v>-2.6</v>
      </c>
      <c r="B30" s="2">
        <f t="shared" si="0"/>
        <v>1.4369113522077797E-2</v>
      </c>
      <c r="C30" s="2">
        <f t="shared" si="10"/>
        <v>1.4135378289992341E-2</v>
      </c>
      <c r="D30" s="2">
        <f t="shared" si="11"/>
        <v>1.3905469497527559E-2</v>
      </c>
      <c r="E30" s="2">
        <f t="shared" si="12"/>
        <v>1.3679326451707972E-2</v>
      </c>
      <c r="F30" s="2">
        <f t="shared" si="13"/>
        <v>1.3456889330507638E-2</v>
      </c>
      <c r="G30" s="2">
        <f t="shared" si="14"/>
        <v>1.3238099173506979E-2</v>
      </c>
      <c r="H30" s="2">
        <f t="shared" si="15"/>
        <v>1.3022897872546122E-2</v>
      </c>
      <c r="I30" s="2">
        <f t="shared" si="16"/>
        <v>1.2811228162378802E-2</v>
      </c>
      <c r="J30" s="2">
        <f t="shared" si="17"/>
        <v>1.2603033611330968E-2</v>
      </c>
      <c r="K30" s="2">
        <f t="shared" si="18"/>
        <v>1.2398258611967748E-2</v>
      </c>
    </row>
    <row r="31" spans="1:11" x14ac:dyDescent="0.35">
      <c r="A31" s="21">
        <v>-2.7</v>
      </c>
      <c r="B31" s="2">
        <f t="shared" si="0"/>
        <v>1.2196848371772692E-2</v>
      </c>
      <c r="C31" s="2">
        <f t="shared" si="10"/>
        <v>1.1998748903842652E-2</v>
      </c>
      <c r="D31" s="2">
        <f t="shared" si="11"/>
        <v>1.1803907017602084E-2</v>
      </c>
      <c r="E31" s="2">
        <f t="shared" si="12"/>
        <v>1.1612270309539539E-2</v>
      </c>
      <c r="F31" s="2">
        <f t="shared" si="13"/>
        <v>1.1423787153970055E-2</v>
      </c>
      <c r="G31" s="2">
        <f t="shared" si="14"/>
        <v>1.1238406693826272E-2</v>
      </c>
      <c r="H31" s="2">
        <f t="shared" si="15"/>
        <v>1.1056078831481035E-2</v>
      </c>
      <c r="I31" s="2">
        <f t="shared" si="16"/>
        <v>1.0876754219604712E-2</v>
      </c>
      <c r="J31" s="2">
        <f t="shared" si="17"/>
        <v>1.070038425205919E-2</v>
      </c>
      <c r="K31" s="2">
        <f t="shared" si="18"/>
        <v>1.0526921054832165E-2</v>
      </c>
    </row>
    <row r="32" spans="1:11" x14ac:dyDescent="0.35">
      <c r="A32" s="21">
        <v>-2.8</v>
      </c>
      <c r="B32" s="2">
        <f t="shared" si="0"/>
        <v>1.0356317477013075E-2</v>
      </c>
      <c r="C32" s="2">
        <f t="shared" si="10"/>
        <v>1.0188527081813789E-2</v>
      </c>
      <c r="D32" s="2">
        <f t="shared" si="11"/>
        <v>1.0023504137635867E-2</v>
      </c>
      <c r="E32" s="2">
        <f t="shared" si="12"/>
        <v>9.8612036091868874E-3</v>
      </c>
      <c r="F32" s="2">
        <f t="shared" si="13"/>
        <v>9.7015811486474059E-3</v>
      </c>
      <c r="G32" s="2">
        <f t="shared" si="14"/>
        <v>9.5445930868909585E-3</v>
      </c>
      <c r="H32" s="2">
        <f t="shared" si="15"/>
        <v>9.3901964247584489E-3</v>
      </c>
      <c r="I32" s="2">
        <f t="shared" si="16"/>
        <v>9.2383488243892014E-3</v>
      </c>
      <c r="J32" s="2">
        <f t="shared" si="17"/>
        <v>9.0890086006098197E-3</v>
      </c>
      <c r="K32" s="2">
        <f t="shared" si="18"/>
        <v>8.9421347123827717E-3</v>
      </c>
    </row>
    <row r="33" spans="1:11" x14ac:dyDescent="0.35">
      <c r="A33" s="21">
        <v>-2.9</v>
      </c>
      <c r="B33" s="2">
        <f t="shared" si="0"/>
        <v>8.7976867543158692E-3</v>
      </c>
      <c r="C33" s="2">
        <f t="shared" si="10"/>
        <v>8.6556249482343962E-3</v>
      </c>
      <c r="D33" s="2">
        <f t="shared" si="11"/>
        <v>8.5159101348167583E-3</v>
      </c>
      <c r="E33" s="2">
        <f t="shared" si="12"/>
        <v>8.3785037652952966E-3</v>
      </c>
      <c r="F33" s="2">
        <f t="shared" si="13"/>
        <v>8.2433678932230473E-3</v>
      </c>
      <c r="G33" s="2">
        <f t="shared" si="14"/>
        <v>8.1104651663077999E-3</v>
      </c>
      <c r="H33" s="2">
        <f t="shared" si="15"/>
        <v>7.9797588183143295E-3</v>
      </c>
      <c r="I33" s="2">
        <f t="shared" si="16"/>
        <v>7.8512126610356895E-3</v>
      </c>
      <c r="J33" s="2">
        <f t="shared" si="17"/>
        <v>7.7247910763345012E-3</v>
      </c>
      <c r="K33" s="2">
        <f t="shared" si="18"/>
        <v>7.6004590082551088E-3</v>
      </c>
    </row>
    <row r="34" spans="1:11" x14ac:dyDescent="0.35">
      <c r="A34" s="21">
        <v>-3</v>
      </c>
      <c r="B34" s="2">
        <f>_xlfn.T.DIST(A34,$I$2-1,TRUE)</f>
        <v>7.4781819552071057E-3</v>
      </c>
      <c r="C34" s="2">
        <f>_xlfn.T.DIST(A34-0.01,$I$2-1,TRUE)</f>
        <v>7.357925962221127E-3</v>
      </c>
      <c r="D34" s="2">
        <f>_xlfn.T.DIST(A34-0.02,$I$2-1,TRUE)</f>
        <v>7.2396576132774072E-3</v>
      </c>
      <c r="E34" s="2">
        <f>_xlfn.T.DIST(A34-0.03,$I$2-1,TRUE)</f>
        <v>7.123344023707681E-3</v>
      </c>
      <c r="F34" s="2">
        <f>_xlfn.T.DIST(A34-0.04,$I$2-1,TRUE)</f>
        <v>7.0089528326709163E-3</v>
      </c>
      <c r="G34" s="2">
        <f>_xlfn.T.DIST(A34-0.05,$I$2-1,TRUE)</f>
        <v>6.8964521957033528E-3</v>
      </c>
      <c r="H34" s="2">
        <f>_xlfn.T.DIST(A34-0.06,$I$2-1,TRUE)</f>
        <v>6.7858107773431393E-3</v>
      </c>
      <c r="I34" s="2">
        <f>_xlfn.T.DIST(A34-0.07,$I$2-1,TRUE)</f>
        <v>6.6769977438300918E-3</v>
      </c>
      <c r="J34" s="2">
        <f>_xlfn.T.DIST(A34-0.08,$I$2-1,TRUE)</f>
        <v>6.5699827558806821E-3</v>
      </c>
      <c r="K34" s="2">
        <f>_xlfn.T.DIST(A34-0.09,$I$2-1,TRUE)</f>
        <v>6.4647359615385928E-3</v>
      </c>
    </row>
    <row r="35" spans="1:11" x14ac:dyDescent="0.35">
      <c r="A35" s="21">
        <v>-3.1</v>
      </c>
      <c r="B35" s="2">
        <f t="shared" si="0"/>
        <v>6.3612279891009831E-3</v>
      </c>
      <c r="C35" s="2">
        <f t="shared" ref="C35:C44" si="19">_xlfn.T.DIST(A35-0.01,$I$2-1,TRUE)</f>
        <v>6.2594299401207499E-3</v>
      </c>
      <c r="D35" s="2">
        <f t="shared" ref="D35:D44" si="20">_xlfn.T.DIST(A35-0.02,$I$2-1,TRUE)</f>
        <v>6.1593133824847388E-3</v>
      </c>
      <c r="E35" s="2">
        <f t="shared" ref="E35:E44" si="21">_xlfn.T.DIST(A35-0.03,$I$2-1,TRUE)</f>
        <v>6.0608503435680416E-3</v>
      </c>
      <c r="F35" s="2">
        <f t="shared" ref="F35:F44" si="22">_xlfn.T.DIST(A35-0.04,$I$2-1,TRUE)</f>
        <v>5.9640133034644409E-3</v>
      </c>
      <c r="G35" s="2">
        <f t="shared" ref="G35:G44" si="23">_xlfn.T.DIST(A35-0.05,$I$2-1,TRUE)</f>
        <v>5.8687751882930128E-3</v>
      </c>
      <c r="H35" s="2">
        <f t="shared" ref="H35:H44" si="24">_xlfn.T.DIST(A35-0.06,$I$2-1,TRUE)</f>
        <v>5.7751093635807363E-3</v>
      </c>
      <c r="I35" s="2">
        <f t="shared" ref="I35:I44" si="25">_xlfn.T.DIST(A35-0.07,$I$2-1,TRUE)</f>
        <v>5.6829896277212225E-3</v>
      </c>
      <c r="J35" s="2">
        <f t="shared" ref="J35:J44" si="26">_xlfn.T.DIST(A35-0.08,$I$2-1,TRUE)</f>
        <v>5.5923902055092399E-3</v>
      </c>
      <c r="K35" s="2">
        <f t="shared" ref="K35:K44" si="27">_xlfn.T.DIST(A35-0.09,$I$2-1,TRUE)</f>
        <v>5.5032857417511198E-3</v>
      </c>
    </row>
    <row r="36" spans="1:11" x14ac:dyDescent="0.35">
      <c r="A36" s="21">
        <v>-3.2</v>
      </c>
      <c r="B36" s="2">
        <f t="shared" si="0"/>
        <v>5.4156512949506633E-3</v>
      </c>
      <c r="C36" s="2">
        <f t="shared" si="19"/>
        <v>5.3294623310705808E-3</v>
      </c>
      <c r="D36" s="2">
        <f t="shared" si="20"/>
        <v>5.2446947173689536E-3</v>
      </c>
      <c r="E36" s="2">
        <f t="shared" si="21"/>
        <v>5.1613247163108137E-3</v>
      </c>
      <c r="F36" s="2">
        <f t="shared" si="22"/>
        <v>5.0793289795542191E-3</v>
      </c>
      <c r="G36" s="2">
        <f t="shared" si="23"/>
        <v>4.9986845420107841E-3</v>
      </c>
      <c r="H36" s="2">
        <f t="shared" si="24"/>
        <v>4.9193688159801918E-3</v>
      </c>
      <c r="I36" s="2">
        <f t="shared" si="25"/>
        <v>4.8413595853584674E-3</v>
      </c>
      <c r="J36" s="2">
        <f t="shared" si="26"/>
        <v>4.7646349999194391E-3</v>
      </c>
      <c r="K36" s="2">
        <f t="shared" si="27"/>
        <v>4.6891735696692905E-3</v>
      </c>
    </row>
    <row r="37" spans="1:11" x14ac:dyDescent="0.35">
      <c r="A37" s="21">
        <v>-3.3</v>
      </c>
      <c r="B37" s="2">
        <f t="shared" si="0"/>
        <v>4.6149541592735112E-3</v>
      </c>
      <c r="C37" s="2">
        <f t="shared" si="19"/>
        <v>4.5419559825560238E-3</v>
      </c>
      <c r="D37" s="2">
        <f t="shared" si="20"/>
        <v>4.4701585970699674E-3</v>
      </c>
      <c r="E37" s="2">
        <f t="shared" si="21"/>
        <v>4.3995418987396702E-3</v>
      </c>
      <c r="F37" s="2">
        <f t="shared" si="22"/>
        <v>4.3300861165733468E-3</v>
      </c>
      <c r="G37" s="2">
        <f t="shared" si="23"/>
        <v>4.261771807446111E-3</v>
      </c>
      <c r="H37" s="2">
        <f t="shared" si="24"/>
        <v>4.1945798509526169E-3</v>
      </c>
      <c r="I37" s="2">
        <f t="shared" si="25"/>
        <v>4.1284914443290854E-3</v>
      </c>
      <c r="J37" s="2">
        <f t="shared" si="26"/>
        <v>4.0634880974438998E-3</v>
      </c>
      <c r="K37" s="2">
        <f t="shared" si="27"/>
        <v>3.9995516278564791E-3</v>
      </c>
    </row>
    <row r="38" spans="1:11" x14ac:dyDescent="0.35">
      <c r="A38" s="21">
        <v>-3.4</v>
      </c>
      <c r="B38" s="2">
        <f t="shared" si="0"/>
        <v>3.9366641559437339E-3</v>
      </c>
      <c r="C38" s="2">
        <f t="shared" si="19"/>
        <v>3.874808100093587E-3</v>
      </c>
      <c r="D38" s="2">
        <f t="shared" si="20"/>
        <v>3.8139661719650336E-3</v>
      </c>
      <c r="E38" s="2">
        <f t="shared" si="21"/>
        <v>3.7541213718141008E-3</v>
      </c>
      <c r="F38" s="2">
        <f t="shared" si="22"/>
        <v>3.6952569838851835E-3</v>
      </c>
      <c r="G38" s="2">
        <f t="shared" si="23"/>
        <v>3.637356571867117E-3</v>
      </c>
      <c r="H38" s="2">
        <f t="shared" si="24"/>
        <v>3.5804039744134438E-3</v>
      </c>
      <c r="I38" s="2">
        <f t="shared" si="25"/>
        <v>3.524383300726219E-3</v>
      </c>
      <c r="J38" s="2">
        <f t="shared" si="26"/>
        <v>3.4692789262027821E-3</v>
      </c>
      <c r="K38" s="2">
        <f t="shared" si="27"/>
        <v>3.415075488144874E-3</v>
      </c>
    </row>
    <row r="39" spans="1:11" x14ac:dyDescent="0.35">
      <c r="A39" s="21">
        <v>-3.5</v>
      </c>
      <c r="B39" s="2">
        <f t="shared" si="0"/>
        <v>3.3617578815294783E-3</v>
      </c>
      <c r="C39" s="2">
        <f t="shared" si="19"/>
        <v>3.3093112548407983E-3</v>
      </c>
      <c r="D39" s="2">
        <f t="shared" si="20"/>
        <v>3.2577210059626448E-3</v>
      </c>
      <c r="E39" s="2">
        <f t="shared" si="21"/>
        <v>3.2069727781307783E-3</v>
      </c>
      <c r="F39" s="2">
        <f t="shared" si="22"/>
        <v>3.1570524559443786E-3</v>
      </c>
      <c r="G39" s="2">
        <f t="shared" si="23"/>
        <v>3.1079461614361916E-3</v>
      </c>
      <c r="H39" s="2">
        <f t="shared" si="24"/>
        <v>3.0596402502005874E-3</v>
      </c>
      <c r="I39" s="2">
        <f t="shared" si="25"/>
        <v>3.0121213075789475E-3</v>
      </c>
      <c r="J39" s="2">
        <f t="shared" si="26"/>
        <v>2.9653761449017864E-3</v>
      </c>
      <c r="K39" s="2">
        <f t="shared" si="27"/>
        <v>2.9193917957868491E-3</v>
      </c>
    </row>
    <row r="40" spans="1:11" x14ac:dyDescent="0.35">
      <c r="A40" s="21">
        <v>-3.6</v>
      </c>
      <c r="B40" s="2">
        <f t="shared" si="0"/>
        <v>2.8741555124927026E-3</v>
      </c>
      <c r="C40" s="2">
        <f t="shared" si="19"/>
        <v>2.8296547623270591E-3</v>
      </c>
      <c r="D40" s="2">
        <f t="shared" si="20"/>
        <v>2.7858772241092606E-3</v>
      </c>
      <c r="E40" s="2">
        <f t="shared" si="21"/>
        <v>2.7428107846862631E-3</v>
      </c>
      <c r="F40" s="2">
        <f t="shared" si="22"/>
        <v>2.7004435355015102E-3</v>
      </c>
      <c r="G40" s="2">
        <f t="shared" si="23"/>
        <v>2.6587637692160231E-3</v>
      </c>
      <c r="H40" s="2">
        <f t="shared" si="24"/>
        <v>2.6177599763811113E-3</v>
      </c>
      <c r="I40" s="2">
        <f t="shared" si="25"/>
        <v>2.5774208421620636E-3</v>
      </c>
      <c r="J40" s="2">
        <f t="shared" si="26"/>
        <v>2.5377352431121729E-3</v>
      </c>
      <c r="K40" s="2">
        <f t="shared" si="27"/>
        <v>2.4986922439965272E-3</v>
      </c>
    </row>
    <row r="41" spans="1:11" x14ac:dyDescent="0.35">
      <c r="A41" s="21">
        <v>-3.7</v>
      </c>
      <c r="B41" s="2">
        <f t="shared" si="0"/>
        <v>2.4602810946648206E-3</v>
      </c>
      <c r="C41" s="2">
        <f t="shared" si="19"/>
        <v>2.4224912269727324E-3</v>
      </c>
      <c r="D41" s="2">
        <f t="shared" si="20"/>
        <v>2.3853122517511144E-3</v>
      </c>
      <c r="E41" s="2">
        <f t="shared" si="21"/>
        <v>2.3487339558224316E-3</v>
      </c>
      <c r="F41" s="2">
        <f t="shared" si="22"/>
        <v>2.3127462990638593E-3</v>
      </c>
      <c r="G41" s="2">
        <f t="shared" si="23"/>
        <v>2.2773394115163763E-3</v>
      </c>
      <c r="H41" s="2">
        <f t="shared" si="24"/>
        <v>2.2425035905393161E-3</v>
      </c>
      <c r="I41" s="2">
        <f t="shared" si="25"/>
        <v>2.2082292980097075E-3</v>
      </c>
      <c r="J41" s="2">
        <f t="shared" si="26"/>
        <v>2.1745071575658627E-3</v>
      </c>
      <c r="K41" s="2">
        <f t="shared" si="27"/>
        <v>2.141327951894592E-3</v>
      </c>
    </row>
    <row r="42" spans="1:11" x14ac:dyDescent="0.35">
      <c r="A42" s="21">
        <v>-3.8</v>
      </c>
      <c r="B42" s="2">
        <f t="shared" si="0"/>
        <v>2.1086826200614555E-3</v>
      </c>
      <c r="C42" s="2">
        <f t="shared" si="19"/>
        <v>2.0765622548834712E-3</v>
      </c>
      <c r="D42" s="2">
        <f t="shared" si="20"/>
        <v>2.0449581003437376E-3</v>
      </c>
      <c r="E42" s="2">
        <f t="shared" si="21"/>
        <v>2.0138615490472951E-3</v>
      </c>
      <c r="F42" s="2">
        <f t="shared" si="22"/>
        <v>1.9832641397177918E-3</v>
      </c>
      <c r="G42" s="2">
        <f t="shared" si="23"/>
        <v>1.9531575547342599E-3</v>
      </c>
      <c r="H42" s="2">
        <f t="shared" si="24"/>
        <v>1.9235336177075308E-3</v>
      </c>
      <c r="I42" s="2">
        <f t="shared" si="25"/>
        <v>1.8943842910956782E-3</v>
      </c>
      <c r="J42" s="2">
        <f t="shared" si="26"/>
        <v>1.8657016738579666E-3</v>
      </c>
      <c r="K42" s="2">
        <f t="shared" si="27"/>
        <v>1.8374779991467639E-3</v>
      </c>
    </row>
    <row r="43" spans="1:11" x14ac:dyDescent="0.35">
      <c r="A43" s="21">
        <v>-3.9</v>
      </c>
      <c r="B43" s="2">
        <f t="shared" si="0"/>
        <v>1.8097056320368191E-3</v>
      </c>
      <c r="C43" s="2">
        <f t="shared" si="19"/>
        <v>1.7823770672914698E-3</v>
      </c>
      <c r="D43" s="2">
        <f t="shared" si="20"/>
        <v>1.7554849271651431E-3</v>
      </c>
      <c r="E43" s="2">
        <f t="shared" si="21"/>
        <v>1.7290219592416797E-3</v>
      </c>
      <c r="F43" s="2">
        <f t="shared" si="22"/>
        <v>1.7029810343079717E-3</v>
      </c>
      <c r="G43" s="2">
        <f t="shared" si="23"/>
        <v>1.6773551442623626E-3</v>
      </c>
      <c r="H43" s="2">
        <f t="shared" si="24"/>
        <v>1.6521374000573043E-3</v>
      </c>
      <c r="I43" s="2">
        <f t="shared" si="25"/>
        <v>1.6273210296757902E-3</v>
      </c>
      <c r="J43" s="2">
        <f t="shared" si="26"/>
        <v>1.6028993761410409E-3</v>
      </c>
      <c r="K43" s="2">
        <f t="shared" si="27"/>
        <v>1.5788658955589768E-3</v>
      </c>
    </row>
    <row r="44" spans="1:11" x14ac:dyDescent="0.35">
      <c r="A44" s="21">
        <v>-4</v>
      </c>
      <c r="B44" s="2">
        <f t="shared" si="0"/>
        <v>1.5552141551929274E-3</v>
      </c>
      <c r="C44" s="2">
        <f t="shared" si="19"/>
        <v>1.531937831570192E-3</v>
      </c>
      <c r="D44" s="2">
        <f t="shared" si="20"/>
        <v>1.5090307086198622E-3</v>
      </c>
      <c r="E44" s="2">
        <f t="shared" si="21"/>
        <v>1.4864866758415227E-3</v>
      </c>
      <c r="F44" s="2">
        <f t="shared" si="22"/>
        <v>1.4642997265043301E-3</v>
      </c>
      <c r="G44" s="2">
        <f t="shared" si="23"/>
        <v>1.4424639558759766E-3</v>
      </c>
      <c r="H44" s="2">
        <f t="shared" si="24"/>
        <v>1.4209735594811483E-3</v>
      </c>
      <c r="I44" s="2">
        <f t="shared" si="25"/>
        <v>1.3998228313889651E-3</v>
      </c>
      <c r="J44" s="2">
        <f t="shared" si="26"/>
        <v>1.3790061625290097E-3</v>
      </c>
      <c r="K44" s="2">
        <f t="shared" si="27"/>
        <v>1.3585180390354424E-3</v>
      </c>
    </row>
  </sheetData>
  <mergeCells count="3">
    <mergeCell ref="A1:K1"/>
    <mergeCell ref="G2:H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17C23-0263-4D5C-9D01-E3944ACC562D}">
  <dimension ref="A1:K50"/>
  <sheetViews>
    <sheetView tabSelected="1" zoomScale="85" zoomScaleNormal="85" workbookViewId="0">
      <pane ySplit="5" topLeftCell="A6" activePane="bottomLeft" state="frozen"/>
      <selection pane="bottomLeft" activeCell="M11" sqref="M11"/>
    </sheetView>
  </sheetViews>
  <sheetFormatPr defaultRowHeight="14.5" x14ac:dyDescent="0.35"/>
  <cols>
    <col min="1" max="1" width="10.6328125" style="1" customWidth="1"/>
    <col min="2" max="2" width="8.1796875" style="1" customWidth="1"/>
    <col min="3" max="3" width="8" style="1" customWidth="1"/>
    <col min="4" max="4" width="7.6328125" style="1" customWidth="1"/>
    <col min="5" max="5" width="7.54296875" style="1" customWidth="1"/>
    <col min="6" max="6" width="7.453125" style="1" customWidth="1"/>
    <col min="7" max="7" width="7.54296875" style="1" customWidth="1"/>
    <col min="8" max="8" width="7.36328125" style="1" customWidth="1"/>
    <col min="9" max="9" width="7.54296875" style="1" customWidth="1"/>
    <col min="10" max="10" width="7.6328125" style="1" customWidth="1"/>
    <col min="11" max="11" width="7.54296875" style="1" customWidth="1"/>
  </cols>
  <sheetData>
    <row r="1" spans="1:1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35">
      <c r="B2" s="15" t="s">
        <v>1</v>
      </c>
      <c r="C2" s="5"/>
      <c r="D2" s="5"/>
      <c r="E2" s="5"/>
      <c r="F2" s="5"/>
    </row>
    <row r="3" spans="1:11" x14ac:dyDescent="0.35">
      <c r="A3" s="16" t="s">
        <v>2</v>
      </c>
      <c r="B3" s="10">
        <v>0.9</v>
      </c>
      <c r="C3" s="10">
        <v>0.95</v>
      </c>
      <c r="D3" s="11">
        <v>0.97499999999999998</v>
      </c>
      <c r="E3" s="10">
        <v>0.99</v>
      </c>
      <c r="F3" s="11">
        <v>0.995</v>
      </c>
      <c r="G3" s="4"/>
      <c r="H3" s="4"/>
      <c r="I3" s="4"/>
      <c r="J3" s="4"/>
      <c r="K3" s="4"/>
    </row>
    <row r="4" spans="1:11" x14ac:dyDescent="0.35">
      <c r="A4" s="17" t="s">
        <v>3</v>
      </c>
      <c r="B4" s="12">
        <v>0.8</v>
      </c>
      <c r="C4" s="12">
        <v>0.9</v>
      </c>
      <c r="D4" s="12">
        <v>0.95</v>
      </c>
      <c r="E4" s="12">
        <v>0.98</v>
      </c>
      <c r="F4" s="12">
        <v>0.99</v>
      </c>
      <c r="G4" s="4"/>
      <c r="H4" s="4"/>
      <c r="I4" s="4"/>
      <c r="J4" s="4"/>
      <c r="K4" s="4"/>
    </row>
    <row r="5" spans="1:11" x14ac:dyDescent="0.35">
      <c r="A5" s="3" t="s">
        <v>5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35">
      <c r="A6" s="6">
        <v>1</v>
      </c>
      <c r="B6" s="13">
        <f>_xlfn.T.INV(B$3,$A6)</f>
        <v>3.0776835371752544</v>
      </c>
      <c r="C6" s="13">
        <f>_xlfn.T.INV(C$3,$A6)</f>
        <v>6.3137515146750376</v>
      </c>
      <c r="D6" s="13">
        <f>_xlfn.T.INV(D$3,$A6)</f>
        <v>12.706204736174694</v>
      </c>
      <c r="E6" s="13">
        <f>_xlfn.T.INV(E$3,$A6)</f>
        <v>31.820515953773928</v>
      </c>
      <c r="F6" s="13">
        <f>_xlfn.T.INV(F$3,$A6)</f>
        <v>63.656741162871526</v>
      </c>
      <c r="G6" s="2"/>
      <c r="H6" s="2"/>
      <c r="I6" s="2"/>
      <c r="J6" s="2"/>
      <c r="K6" s="2"/>
    </row>
    <row r="7" spans="1:11" x14ac:dyDescent="0.35">
      <c r="A7" s="6">
        <v>2</v>
      </c>
      <c r="B7" s="13">
        <f t="shared" ref="B7:F38" si="0">_xlfn.T.INV(B$3,$A7)</f>
        <v>1.8856180831641269</v>
      </c>
      <c r="C7" s="13">
        <f t="shared" si="0"/>
        <v>2.9199855803537247</v>
      </c>
      <c r="D7" s="13">
        <f t="shared" si="0"/>
        <v>4.3026527297494619</v>
      </c>
      <c r="E7" s="13">
        <f t="shared" si="0"/>
        <v>6.9645567342832715</v>
      </c>
      <c r="F7" s="13">
        <f t="shared" si="0"/>
        <v>9.9248432009182892</v>
      </c>
      <c r="G7" s="2"/>
      <c r="H7" s="2"/>
      <c r="I7" s="2"/>
      <c r="J7" s="2"/>
      <c r="K7" s="2"/>
    </row>
    <row r="8" spans="1:11" x14ac:dyDescent="0.35">
      <c r="A8" s="6">
        <v>3</v>
      </c>
      <c r="B8" s="13">
        <f t="shared" si="0"/>
        <v>1.63774435369621</v>
      </c>
      <c r="C8" s="13">
        <f t="shared" si="0"/>
        <v>2.3533634348018233</v>
      </c>
      <c r="D8" s="13">
        <f t="shared" si="0"/>
        <v>3.1824463052837078</v>
      </c>
      <c r="E8" s="13">
        <f t="shared" si="0"/>
        <v>4.5407028585681317</v>
      </c>
      <c r="F8" s="13">
        <f t="shared" si="0"/>
        <v>5.8409093097333553</v>
      </c>
      <c r="G8" s="2"/>
      <c r="H8" s="2"/>
      <c r="I8" s="2"/>
      <c r="J8" s="2"/>
      <c r="K8" s="2"/>
    </row>
    <row r="9" spans="1:11" x14ac:dyDescent="0.35">
      <c r="A9" s="6">
        <v>4</v>
      </c>
      <c r="B9" s="13">
        <f t="shared" si="0"/>
        <v>1.5332062740589445</v>
      </c>
      <c r="C9" s="13">
        <f t="shared" si="0"/>
        <v>2.131846786326649</v>
      </c>
      <c r="D9" s="13">
        <f t="shared" si="0"/>
        <v>2.776445105197793</v>
      </c>
      <c r="E9" s="13">
        <f t="shared" si="0"/>
        <v>3.7469473879791959</v>
      </c>
      <c r="F9" s="13">
        <f t="shared" si="0"/>
        <v>4.6040948713499921</v>
      </c>
      <c r="G9" s="2"/>
      <c r="H9" s="2"/>
      <c r="I9" s="2"/>
      <c r="J9" s="2"/>
      <c r="K9" s="2"/>
    </row>
    <row r="10" spans="1:11" x14ac:dyDescent="0.35">
      <c r="A10" s="6">
        <v>5</v>
      </c>
      <c r="B10" s="13">
        <f t="shared" si="0"/>
        <v>1.4758840488244818</v>
      </c>
      <c r="C10" s="13">
        <f t="shared" si="0"/>
        <v>2.0150483733330233</v>
      </c>
      <c r="D10" s="13">
        <f t="shared" si="0"/>
        <v>2.570581835636315</v>
      </c>
      <c r="E10" s="13">
        <f t="shared" si="0"/>
        <v>3.3649299989072183</v>
      </c>
      <c r="F10" s="13">
        <f t="shared" si="0"/>
        <v>4.0321429835552269</v>
      </c>
      <c r="G10" s="2"/>
      <c r="H10" s="2"/>
      <c r="I10" s="2"/>
      <c r="J10" s="2"/>
      <c r="K10" s="2"/>
    </row>
    <row r="11" spans="1:11" x14ac:dyDescent="0.35">
      <c r="A11" s="6">
        <v>6</v>
      </c>
      <c r="B11" s="13">
        <f t="shared" si="0"/>
        <v>1.4397557472651481</v>
      </c>
      <c r="C11" s="13">
        <f t="shared" si="0"/>
        <v>1.9431802805153022</v>
      </c>
      <c r="D11" s="13">
        <f t="shared" si="0"/>
        <v>2.4469118511449688</v>
      </c>
      <c r="E11" s="13">
        <f t="shared" si="0"/>
        <v>3.1426684032909824</v>
      </c>
      <c r="F11" s="13">
        <f t="shared" si="0"/>
        <v>3.7074280213247786</v>
      </c>
      <c r="G11" s="2"/>
      <c r="H11" s="2"/>
      <c r="I11" s="2"/>
      <c r="J11" s="2"/>
      <c r="K11" s="2"/>
    </row>
    <row r="12" spans="1:11" x14ac:dyDescent="0.35">
      <c r="A12" s="6">
        <v>7</v>
      </c>
      <c r="B12" s="13">
        <f t="shared" si="0"/>
        <v>1.4149239276505086</v>
      </c>
      <c r="C12" s="13">
        <f t="shared" si="0"/>
        <v>1.8945786050900069</v>
      </c>
      <c r="D12" s="13">
        <f t="shared" si="0"/>
        <v>2.3646242515927849</v>
      </c>
      <c r="E12" s="13">
        <f t="shared" si="0"/>
        <v>2.9979515668685282</v>
      </c>
      <c r="F12" s="13">
        <f t="shared" si="0"/>
        <v>3.4994832973504928</v>
      </c>
      <c r="G12" s="2"/>
      <c r="H12" s="2"/>
      <c r="I12" s="2"/>
      <c r="J12" s="2"/>
      <c r="K12" s="2"/>
    </row>
    <row r="13" spans="1:11" x14ac:dyDescent="0.35">
      <c r="A13" s="6">
        <v>8</v>
      </c>
      <c r="B13" s="13">
        <f t="shared" si="0"/>
        <v>1.3968153097438649</v>
      </c>
      <c r="C13" s="13">
        <f t="shared" si="0"/>
        <v>1.8595480375308975</v>
      </c>
      <c r="D13" s="13">
        <f t="shared" si="0"/>
        <v>2.3060041352041662</v>
      </c>
      <c r="E13" s="13">
        <f t="shared" si="0"/>
        <v>2.896459447709621</v>
      </c>
      <c r="F13" s="13">
        <f t="shared" si="0"/>
        <v>3.3553873313333948</v>
      </c>
      <c r="G13" s="2"/>
      <c r="H13" s="2"/>
      <c r="I13" s="2"/>
      <c r="J13" s="2"/>
      <c r="K13" s="2"/>
    </row>
    <row r="14" spans="1:11" x14ac:dyDescent="0.35">
      <c r="A14" s="6">
        <v>9</v>
      </c>
      <c r="B14" s="13">
        <f t="shared" si="0"/>
        <v>1.3830287383966327</v>
      </c>
      <c r="C14" s="13">
        <f t="shared" si="0"/>
        <v>1.8331129326562368</v>
      </c>
      <c r="D14" s="13">
        <f t="shared" si="0"/>
        <v>2.2621571627982049</v>
      </c>
      <c r="E14" s="13">
        <f t="shared" si="0"/>
        <v>2.8214379250258079</v>
      </c>
      <c r="F14" s="13">
        <f t="shared" si="0"/>
        <v>3.2498355415921263</v>
      </c>
      <c r="G14" s="2"/>
      <c r="H14" s="2"/>
      <c r="I14" s="2"/>
      <c r="J14" s="2"/>
      <c r="K14" s="2"/>
    </row>
    <row r="15" spans="1:11" x14ac:dyDescent="0.35">
      <c r="A15" s="6">
        <v>10</v>
      </c>
      <c r="B15" s="13">
        <f t="shared" si="0"/>
        <v>1.3721836411103363</v>
      </c>
      <c r="C15" s="13">
        <f t="shared" si="0"/>
        <v>1.8124611228116754</v>
      </c>
      <c r="D15" s="13">
        <f t="shared" si="0"/>
        <v>2.2281388519862744</v>
      </c>
      <c r="E15" s="13">
        <f t="shared" si="0"/>
        <v>2.7637694581126957</v>
      </c>
      <c r="F15" s="13">
        <f t="shared" si="0"/>
        <v>3.1692726726169509</v>
      </c>
      <c r="G15" s="2"/>
      <c r="H15" s="2"/>
      <c r="I15" s="2"/>
      <c r="J15" s="2"/>
      <c r="K15" s="2"/>
    </row>
    <row r="16" spans="1:11" x14ac:dyDescent="0.35">
      <c r="A16" s="6">
        <v>11</v>
      </c>
      <c r="B16" s="13">
        <f t="shared" si="0"/>
        <v>1.3634303180205409</v>
      </c>
      <c r="C16" s="13">
        <f t="shared" si="0"/>
        <v>1.795884818704043</v>
      </c>
      <c r="D16" s="13">
        <f t="shared" si="0"/>
        <v>2.2009851600916384</v>
      </c>
      <c r="E16" s="13">
        <f t="shared" si="0"/>
        <v>2.7180791838138609</v>
      </c>
      <c r="F16" s="13">
        <f t="shared" si="0"/>
        <v>3.10580651553928</v>
      </c>
      <c r="G16" s="2"/>
      <c r="H16" s="2"/>
      <c r="I16" s="2"/>
      <c r="J16" s="2"/>
      <c r="K16" s="2"/>
    </row>
    <row r="17" spans="1:11" x14ac:dyDescent="0.35">
      <c r="A17" s="6">
        <v>12</v>
      </c>
      <c r="B17" s="13">
        <f t="shared" si="0"/>
        <v>1.3562173340232055</v>
      </c>
      <c r="C17" s="13">
        <f t="shared" si="0"/>
        <v>1.7822875556493194</v>
      </c>
      <c r="D17" s="13">
        <f t="shared" si="0"/>
        <v>2.178812829667228</v>
      </c>
      <c r="E17" s="13">
        <f t="shared" si="0"/>
        <v>2.6809979931209136</v>
      </c>
      <c r="F17" s="13">
        <f t="shared" si="0"/>
        <v>3.0545395893929017</v>
      </c>
      <c r="G17" s="2"/>
      <c r="H17" s="2"/>
      <c r="I17" s="2"/>
      <c r="J17" s="2"/>
      <c r="K17" s="2"/>
    </row>
    <row r="18" spans="1:11" x14ac:dyDescent="0.35">
      <c r="A18" s="6">
        <v>13</v>
      </c>
      <c r="B18" s="13">
        <f t="shared" si="0"/>
        <v>1.3501712887800554</v>
      </c>
      <c r="C18" s="13">
        <f t="shared" si="0"/>
        <v>1.7709333959868729</v>
      </c>
      <c r="D18" s="13">
        <f t="shared" si="0"/>
        <v>2.1603686564627917</v>
      </c>
      <c r="E18" s="13">
        <f t="shared" si="0"/>
        <v>2.6503088379121915</v>
      </c>
      <c r="F18" s="13">
        <f t="shared" si="0"/>
        <v>3.0122758387165782</v>
      </c>
      <c r="G18" s="2"/>
      <c r="H18" s="2"/>
      <c r="I18" s="2"/>
      <c r="J18" s="2"/>
      <c r="K18" s="2"/>
    </row>
    <row r="19" spans="1:11" x14ac:dyDescent="0.35">
      <c r="A19" s="6">
        <v>14</v>
      </c>
      <c r="B19" s="13">
        <f t="shared" si="0"/>
        <v>1.3450303744546506</v>
      </c>
      <c r="C19" s="13">
        <f t="shared" si="0"/>
        <v>1.7613101357748921</v>
      </c>
      <c r="D19" s="13">
        <f t="shared" si="0"/>
        <v>2.1447866879178035</v>
      </c>
      <c r="E19" s="13">
        <f t="shared" si="0"/>
        <v>2.6244940675900517</v>
      </c>
      <c r="F19" s="13">
        <f t="shared" si="0"/>
        <v>2.9768427343708344</v>
      </c>
      <c r="G19" s="2"/>
      <c r="H19" s="2"/>
      <c r="I19" s="2"/>
      <c r="J19" s="2"/>
      <c r="K19" s="2"/>
    </row>
    <row r="20" spans="1:11" x14ac:dyDescent="0.35">
      <c r="A20" s="6">
        <v>15</v>
      </c>
      <c r="B20" s="13">
        <f t="shared" si="0"/>
        <v>1.3406056078504547</v>
      </c>
      <c r="C20" s="13">
        <f t="shared" si="0"/>
        <v>1.7530503556925723</v>
      </c>
      <c r="D20" s="13">
        <f t="shared" si="0"/>
        <v>2.1314495455597742</v>
      </c>
      <c r="E20" s="13">
        <f t="shared" si="0"/>
        <v>2.6024802950111217</v>
      </c>
      <c r="F20" s="13">
        <f t="shared" si="0"/>
        <v>2.9467128834752367</v>
      </c>
      <c r="G20" s="2"/>
      <c r="H20" s="2"/>
      <c r="I20" s="2"/>
      <c r="J20" s="2"/>
      <c r="K20" s="2"/>
    </row>
    <row r="21" spans="1:11" x14ac:dyDescent="0.35">
      <c r="A21" s="6">
        <v>16</v>
      </c>
      <c r="B21" s="13">
        <f t="shared" si="0"/>
        <v>1.3367571673273158</v>
      </c>
      <c r="C21" s="13">
        <f t="shared" si="0"/>
        <v>1.7458836762762506</v>
      </c>
      <c r="D21" s="13">
        <f t="shared" si="0"/>
        <v>2.119905299221255</v>
      </c>
      <c r="E21" s="13">
        <f t="shared" si="0"/>
        <v>2.5834871852759917</v>
      </c>
      <c r="F21" s="13">
        <f t="shared" si="0"/>
        <v>2.9207816224250998</v>
      </c>
      <c r="G21" s="2"/>
      <c r="H21" s="2"/>
      <c r="I21" s="2"/>
      <c r="J21" s="2"/>
      <c r="K21" s="2"/>
    </row>
    <row r="22" spans="1:11" x14ac:dyDescent="0.35">
      <c r="A22" s="6">
        <v>17</v>
      </c>
      <c r="B22" s="13">
        <f t="shared" si="0"/>
        <v>1.3333793897216262</v>
      </c>
      <c r="C22" s="13">
        <f t="shared" si="0"/>
        <v>1.7396067260750721</v>
      </c>
      <c r="D22" s="13">
        <f t="shared" si="0"/>
        <v>2.109815577833317</v>
      </c>
      <c r="E22" s="13">
        <f t="shared" si="0"/>
        <v>2.5669339837247178</v>
      </c>
      <c r="F22" s="13">
        <f t="shared" si="0"/>
        <v>2.8982305196774178</v>
      </c>
      <c r="G22" s="2"/>
      <c r="H22" s="2"/>
      <c r="I22" s="2"/>
      <c r="J22" s="2"/>
      <c r="K22" s="2"/>
    </row>
    <row r="23" spans="1:11" x14ac:dyDescent="0.35">
      <c r="A23" s="6">
        <v>18</v>
      </c>
      <c r="B23" s="13">
        <f t="shared" si="0"/>
        <v>1.3303909435699099</v>
      </c>
      <c r="C23" s="13">
        <f t="shared" si="0"/>
        <v>1.7340636066175383</v>
      </c>
      <c r="D23" s="13">
        <f t="shared" si="0"/>
        <v>2.1009220402410378</v>
      </c>
      <c r="E23" s="13">
        <f t="shared" si="0"/>
        <v>2.552379630182251</v>
      </c>
      <c r="F23" s="13">
        <f t="shared" si="0"/>
        <v>2.8784404727386073</v>
      </c>
      <c r="G23" s="2"/>
      <c r="H23" s="2"/>
      <c r="I23" s="2"/>
      <c r="J23" s="2"/>
      <c r="K23" s="2"/>
    </row>
    <row r="24" spans="1:11" x14ac:dyDescent="0.35">
      <c r="A24" s="6">
        <v>19</v>
      </c>
      <c r="B24" s="13">
        <f t="shared" si="0"/>
        <v>1.3277282090267981</v>
      </c>
      <c r="C24" s="13">
        <f t="shared" si="0"/>
        <v>1.7291328115213698</v>
      </c>
      <c r="D24" s="13">
        <f t="shared" si="0"/>
        <v>2.0930240544083087</v>
      </c>
      <c r="E24" s="13">
        <f t="shared" si="0"/>
        <v>2.5394831906239612</v>
      </c>
      <c r="F24" s="13">
        <f t="shared" si="0"/>
        <v>2.860934606464979</v>
      </c>
      <c r="G24" s="2"/>
      <c r="H24" s="2"/>
      <c r="I24" s="2"/>
      <c r="J24" s="2"/>
      <c r="K24" s="2"/>
    </row>
    <row r="25" spans="1:11" x14ac:dyDescent="0.35">
      <c r="A25" s="6">
        <v>20</v>
      </c>
      <c r="B25" s="13">
        <f t="shared" si="0"/>
        <v>1.3253407069850465</v>
      </c>
      <c r="C25" s="13">
        <f t="shared" si="0"/>
        <v>1.7247182429207868</v>
      </c>
      <c r="D25" s="13">
        <f t="shared" si="0"/>
        <v>2.0859634472658648</v>
      </c>
      <c r="E25" s="13">
        <f t="shared" si="0"/>
        <v>2.5279770027415722</v>
      </c>
      <c r="F25" s="13">
        <f t="shared" si="0"/>
        <v>2.8453397097861086</v>
      </c>
      <c r="G25" s="2"/>
      <c r="H25" s="2"/>
      <c r="I25" s="2"/>
      <c r="J25" s="2"/>
      <c r="K25" s="2"/>
    </row>
    <row r="26" spans="1:11" x14ac:dyDescent="0.35">
      <c r="A26" s="6">
        <v>21</v>
      </c>
      <c r="B26" s="13">
        <f t="shared" si="0"/>
        <v>1.3231878738651732</v>
      </c>
      <c r="C26" s="13">
        <f t="shared" si="0"/>
        <v>1.7207429028118781</v>
      </c>
      <c r="D26" s="13">
        <f t="shared" si="0"/>
        <v>2.07961384472768</v>
      </c>
      <c r="E26" s="13">
        <f t="shared" si="0"/>
        <v>2.5176480160447414</v>
      </c>
      <c r="F26" s="13">
        <f t="shared" si="0"/>
        <v>2.8313595580230499</v>
      </c>
      <c r="G26" s="2"/>
      <c r="H26" s="2"/>
      <c r="I26" s="2"/>
      <c r="J26" s="2"/>
      <c r="K26" s="2"/>
    </row>
    <row r="27" spans="1:11" x14ac:dyDescent="0.35">
      <c r="A27" s="6">
        <v>22</v>
      </c>
      <c r="B27" s="13">
        <f t="shared" si="0"/>
        <v>1.3212367416133624</v>
      </c>
      <c r="C27" s="13">
        <f t="shared" si="0"/>
        <v>1.7171443743802424</v>
      </c>
      <c r="D27" s="13">
        <f t="shared" si="0"/>
        <v>2.0738730679040249</v>
      </c>
      <c r="E27" s="13">
        <f t="shared" si="0"/>
        <v>2.5083245528990799</v>
      </c>
      <c r="F27" s="13">
        <f t="shared" si="0"/>
        <v>2.8187560606001427</v>
      </c>
      <c r="G27" s="2"/>
      <c r="H27" s="2"/>
      <c r="I27" s="2"/>
      <c r="J27" s="2"/>
      <c r="K27" s="2"/>
    </row>
    <row r="28" spans="1:11" x14ac:dyDescent="0.35">
      <c r="A28" s="6">
        <v>23</v>
      </c>
      <c r="B28" s="13">
        <f t="shared" si="0"/>
        <v>1.3194602398161621</v>
      </c>
      <c r="C28" s="13">
        <f t="shared" si="0"/>
        <v>1.7138715277470482</v>
      </c>
      <c r="D28" s="13">
        <f t="shared" si="0"/>
        <v>2.0686576104190477</v>
      </c>
      <c r="E28" s="13">
        <f t="shared" si="0"/>
        <v>2.4998667394946672</v>
      </c>
      <c r="F28" s="13">
        <f t="shared" si="0"/>
        <v>2.807335683769999</v>
      </c>
      <c r="G28" s="2"/>
      <c r="H28" s="2"/>
      <c r="I28" s="2"/>
      <c r="J28" s="2"/>
      <c r="K28" s="2"/>
    </row>
    <row r="29" spans="1:11" x14ac:dyDescent="0.35">
      <c r="A29" s="6">
        <v>24</v>
      </c>
      <c r="B29" s="13">
        <f t="shared" si="0"/>
        <v>1.3178359336731498</v>
      </c>
      <c r="C29" s="13">
        <f t="shared" si="0"/>
        <v>1.7108820799094284</v>
      </c>
      <c r="D29" s="13">
        <f t="shared" si="0"/>
        <v>2.0638985616280254</v>
      </c>
      <c r="E29" s="13">
        <f t="shared" si="0"/>
        <v>2.4921594731577557</v>
      </c>
      <c r="F29" s="13">
        <f t="shared" si="0"/>
        <v>2.7969395047744556</v>
      </c>
      <c r="G29" s="2"/>
      <c r="H29" s="2"/>
      <c r="I29" s="2"/>
      <c r="J29" s="2"/>
      <c r="K29" s="2"/>
    </row>
    <row r="30" spans="1:11" x14ac:dyDescent="0.35">
      <c r="A30" s="6">
        <v>25</v>
      </c>
      <c r="B30" s="13">
        <f t="shared" si="0"/>
        <v>1.3163450726738706</v>
      </c>
      <c r="C30" s="13">
        <f t="shared" si="0"/>
        <v>1.7081407612518986</v>
      </c>
      <c r="D30" s="13">
        <f t="shared" si="0"/>
        <v>2.0595385527532977</v>
      </c>
      <c r="E30" s="13">
        <f t="shared" si="0"/>
        <v>2.485107175410763</v>
      </c>
      <c r="F30" s="13">
        <f t="shared" si="0"/>
        <v>2.7874358136769692</v>
      </c>
      <c r="G30" s="2"/>
      <c r="H30" s="2"/>
      <c r="I30" s="2"/>
      <c r="J30" s="2"/>
      <c r="K30" s="2"/>
    </row>
    <row r="31" spans="1:11" x14ac:dyDescent="0.35">
      <c r="A31" s="6">
        <v>26</v>
      </c>
      <c r="B31" s="13">
        <f t="shared" si="0"/>
        <v>1.3149718642705173</v>
      </c>
      <c r="C31" s="13">
        <f t="shared" si="0"/>
        <v>1.7056179197592722</v>
      </c>
      <c r="D31" s="13">
        <f t="shared" si="0"/>
        <v>2.0555294386428731</v>
      </c>
      <c r="E31" s="13">
        <f t="shared" si="0"/>
        <v>2.4786298235912425</v>
      </c>
      <c r="F31" s="13">
        <f t="shared" si="0"/>
        <v>2.7787145333296825</v>
      </c>
      <c r="G31" s="2"/>
      <c r="H31" s="2"/>
      <c r="I31" s="2"/>
      <c r="J31" s="2"/>
      <c r="K31" s="2"/>
    </row>
    <row r="32" spans="1:11" x14ac:dyDescent="0.35">
      <c r="A32" s="6">
        <v>27</v>
      </c>
      <c r="B32" s="13">
        <f t="shared" si="0"/>
        <v>1.3137029128292739</v>
      </c>
      <c r="C32" s="13">
        <f t="shared" si="0"/>
        <v>1.7032884457221271</v>
      </c>
      <c r="D32" s="13">
        <f t="shared" si="0"/>
        <v>2.0518305164802841</v>
      </c>
      <c r="E32" s="13">
        <f t="shared" si="0"/>
        <v>2.4726599119560055</v>
      </c>
      <c r="F32" s="13">
        <f t="shared" si="0"/>
        <v>2.7706829571222107</v>
      </c>
      <c r="G32" s="2"/>
      <c r="H32" s="2"/>
      <c r="I32" s="2"/>
      <c r="J32" s="2"/>
      <c r="K32" s="2"/>
    </row>
    <row r="33" spans="1:11" x14ac:dyDescent="0.35">
      <c r="A33" s="6">
        <v>28</v>
      </c>
      <c r="B33" s="13">
        <f t="shared" si="0"/>
        <v>1.3125267815926682</v>
      </c>
      <c r="C33" s="13">
        <f t="shared" si="0"/>
        <v>1.7011309342659309</v>
      </c>
      <c r="D33" s="13">
        <f t="shared" si="0"/>
        <v>2.0484071417952445</v>
      </c>
      <c r="E33" s="13">
        <f t="shared" si="0"/>
        <v>2.467140097967472</v>
      </c>
      <c r="F33" s="13">
        <f t="shared" si="0"/>
        <v>2.7632624554614447</v>
      </c>
      <c r="G33" s="2"/>
      <c r="H33" s="2"/>
      <c r="I33" s="2"/>
      <c r="J33" s="2"/>
      <c r="K33" s="2"/>
    </row>
    <row r="34" spans="1:11" x14ac:dyDescent="0.35">
      <c r="A34" s="6">
        <v>29</v>
      </c>
      <c r="B34" s="13">
        <f t="shared" si="0"/>
        <v>1.3114336473015502</v>
      </c>
      <c r="C34" s="13">
        <f t="shared" si="0"/>
        <v>1.6991270265334968</v>
      </c>
      <c r="D34" s="13">
        <f t="shared" si="0"/>
        <v>2.0452296421327034</v>
      </c>
      <c r="E34" s="13">
        <f t="shared" si="0"/>
        <v>2.4620213601504126</v>
      </c>
      <c r="F34" s="13">
        <f t="shared" si="0"/>
        <v>2.7563859036706049</v>
      </c>
      <c r="G34" s="2"/>
      <c r="H34" s="2"/>
      <c r="I34" s="2"/>
      <c r="J34" s="2"/>
      <c r="K34" s="2"/>
    </row>
    <row r="35" spans="1:11" x14ac:dyDescent="0.35">
      <c r="A35" s="6">
        <v>30</v>
      </c>
      <c r="B35" s="13">
        <f t="shared" si="0"/>
        <v>1.3104150253913947</v>
      </c>
      <c r="C35" s="13">
        <f t="shared" si="0"/>
        <v>1.6972608865939567</v>
      </c>
      <c r="D35" s="13">
        <f t="shared" si="0"/>
        <v>2.0422724563012378</v>
      </c>
      <c r="E35" s="13">
        <f t="shared" si="0"/>
        <v>2.4572615424005915</v>
      </c>
      <c r="F35" s="13">
        <f t="shared" si="0"/>
        <v>2.7499956535672245</v>
      </c>
      <c r="G35" s="2"/>
      <c r="H35" s="2"/>
      <c r="I35" s="2"/>
      <c r="J35" s="2"/>
      <c r="K35" s="2"/>
    </row>
    <row r="36" spans="1:11" x14ac:dyDescent="0.35">
      <c r="A36" s="6">
        <v>40</v>
      </c>
      <c r="B36" s="13">
        <f t="shared" si="0"/>
        <v>1.3030770526071962</v>
      </c>
      <c r="C36" s="13">
        <f t="shared" si="0"/>
        <v>1.6838510133356521</v>
      </c>
      <c r="D36" s="13">
        <f t="shared" si="0"/>
        <v>2.0210753903062715</v>
      </c>
      <c r="E36" s="13">
        <f t="shared" si="0"/>
        <v>2.4232567793348565</v>
      </c>
      <c r="F36" s="13">
        <f t="shared" si="0"/>
        <v>2.7044592674331618</v>
      </c>
      <c r="G36" s="2"/>
      <c r="H36" s="2"/>
      <c r="I36" s="2"/>
      <c r="J36" s="2"/>
      <c r="K36" s="2"/>
    </row>
    <row r="37" spans="1:11" x14ac:dyDescent="0.35">
      <c r="A37" s="6">
        <v>60</v>
      </c>
      <c r="B37" s="13">
        <f t="shared" si="0"/>
        <v>1.2958210935157342</v>
      </c>
      <c r="C37" s="13">
        <f t="shared" si="0"/>
        <v>1.6706488649046354</v>
      </c>
      <c r="D37" s="13">
        <f t="shared" si="0"/>
        <v>2.0002978220142609</v>
      </c>
      <c r="E37" s="13">
        <f t="shared" si="0"/>
        <v>2.3901194726249129</v>
      </c>
      <c r="F37" s="13">
        <f t="shared" si="0"/>
        <v>2.6602830288550381</v>
      </c>
      <c r="G37" s="2"/>
      <c r="H37" s="2"/>
      <c r="I37" s="2"/>
      <c r="J37" s="2"/>
      <c r="K37" s="2"/>
    </row>
    <row r="38" spans="1:11" x14ac:dyDescent="0.35">
      <c r="A38" s="6">
        <v>120</v>
      </c>
      <c r="B38" s="13">
        <f t="shared" si="0"/>
        <v>1.2886462336563809</v>
      </c>
      <c r="C38" s="13">
        <f t="shared" si="0"/>
        <v>1.6576508993552355</v>
      </c>
      <c r="D38" s="13">
        <f t="shared" si="0"/>
        <v>1.9799304050824413</v>
      </c>
      <c r="E38" s="13">
        <f t="shared" si="0"/>
        <v>2.3578246126487556</v>
      </c>
      <c r="F38" s="13">
        <f t="shared" si="0"/>
        <v>2.617421145106865</v>
      </c>
      <c r="G38" s="2"/>
      <c r="H38" s="2"/>
      <c r="I38" s="2"/>
      <c r="J38" s="2"/>
      <c r="K38" s="2"/>
    </row>
    <row r="39" spans="1:11" ht="15.5" x14ac:dyDescent="0.35">
      <c r="A39" s="8" t="s">
        <v>4</v>
      </c>
      <c r="B39" s="13">
        <f>_xlfn.T.INV(B$3,$A40)</f>
        <v>1.2816362297302046</v>
      </c>
      <c r="C39" s="13">
        <f t="shared" ref="C39:F39" si="1">_xlfn.T.INV(C$3,$A40)</f>
        <v>1.6450060180689643</v>
      </c>
      <c r="D39" s="13">
        <f t="shared" si="1"/>
        <v>1.9602012398903417</v>
      </c>
      <c r="E39" s="13">
        <f t="shared" si="1"/>
        <v>2.3267208386691753</v>
      </c>
      <c r="F39" s="13">
        <f t="shared" si="1"/>
        <v>2.5763210466686135</v>
      </c>
      <c r="G39" s="2"/>
      <c r="H39" s="2"/>
      <c r="I39" s="2"/>
      <c r="J39" s="2"/>
      <c r="K39" s="2"/>
    </row>
    <row r="40" spans="1:11" x14ac:dyDescent="0.35">
      <c r="A40" s="14">
        <f>10000</f>
        <v>10000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x14ac:dyDescent="0.3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x14ac:dyDescent="0.3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x14ac:dyDescent="0.3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3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3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3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35">
      <c r="A47" s="9"/>
    </row>
    <row r="48" spans="1:11" x14ac:dyDescent="0.35">
      <c r="A48" s="7"/>
    </row>
    <row r="49" spans="1:1" x14ac:dyDescent="0.35">
      <c r="A49" s="7"/>
    </row>
    <row r="50" spans="1:1" x14ac:dyDescent="0.35">
      <c r="A50" s="7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t&gt;0</vt:lpstr>
      <vt:lpstr>t&lt;0</vt:lpstr>
      <vt:lpstr>t-tabel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Frits Spijkers</dc:creator>
  <cp:lastModifiedBy>Frits Spijkers</cp:lastModifiedBy>
  <dcterms:created xsi:type="dcterms:W3CDTF">2019-04-18T13:55:59Z</dcterms:created>
  <dcterms:modified xsi:type="dcterms:W3CDTF">2021-11-02T12:46:43Z</dcterms:modified>
</cp:coreProperties>
</file>